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acilities-PDCS\Common\Scheduling\Contacts\"/>
    </mc:Choice>
  </mc:AlternateContent>
  <xr:revisionPtr revIDLastSave="0" documentId="13_ncr:1_{88F94A20-F075-432A-A79F-622326BC33CB}" xr6:coauthVersionLast="47" xr6:coauthVersionMax="47" xr10:uidLastSave="{00000000-0000-0000-0000-000000000000}"/>
  <bookViews>
    <workbookView xWindow="-108" yWindow="-108" windowWidth="23256" windowHeight="12456" tabRatio="394" xr2:uid="{00000000-000D-0000-FFFF-FFFF00000000}"/>
  </bookViews>
  <sheets>
    <sheet name="SLI" sheetId="6" r:id="rId1"/>
    <sheet name="Sheet1" sheetId="8" r:id="rId2"/>
    <sheet name="DeanContact" sheetId="7" r:id="rId3"/>
  </sheets>
  <calcPr calcId="191029"/>
  <customWorkbookViews>
    <customWorkbookView name="Michael Zielinski  - Personal View" guid="{425DEF37-8753-4058-8572-085B89D716E4}" mergeInterval="0" personalView="1" maximized="1" xWindow="54" yWindow="-8" windowWidth="1874" windowHeight="1096" tabRatio="394" activeSheetId="1"/>
    <customWorkbookView name="Josh Rosenberger  - Personal View" guid="{2E5B101C-F4CF-40D4-ABB4-C2D93404552C}" mergeInterval="0" personalView="1" maximized="1" xWindow="-8" yWindow="-8" windowWidth="1936" windowHeight="1056" tabRatio="394" activeSheetId="5"/>
    <customWorkbookView name="Azadeh Ansari  - Personal View" guid="{9F16FFFA-1FD4-424B-B836-46D80EB86322}" mergeInterval="0" personalView="1" maximized="1" xWindow="-11" yWindow="-11" windowWidth="1942" windowHeight="1042" tabRatio="3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4" i="6" l="1"/>
  <c r="L210" i="6"/>
  <c r="L93" i="6"/>
  <c r="L95" i="6"/>
  <c r="L241" i="6"/>
  <c r="L231" i="6"/>
  <c r="L129" i="6"/>
  <c r="L88" i="6"/>
  <c r="L94" i="6"/>
  <c r="L109" i="6"/>
  <c r="L92" i="6"/>
  <c r="F24" i="8"/>
  <c r="F23" i="8" s="1"/>
  <c r="F22" i="8" s="1"/>
  <c r="F21" i="8" s="1"/>
  <c r="F20" i="8" s="1"/>
  <c r="F19" i="8" s="1"/>
  <c r="F18" i="8" s="1"/>
  <c r="F17" i="8" s="1"/>
  <c r="L96" i="6" l="1"/>
  <c r="L204" i="6" l="1"/>
  <c r="L227" i="6" l="1"/>
  <c r="L21" i="6"/>
  <c r="L221" i="6"/>
  <c r="L58" i="6"/>
  <c r="L183" i="6"/>
  <c r="L81" i="6"/>
  <c r="L61" i="6" l="1"/>
  <c r="L2" i="6" l="1"/>
  <c r="L5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2" i="6"/>
  <c r="L23" i="6"/>
  <c r="L24" i="6"/>
  <c r="L25" i="6"/>
  <c r="L26" i="6"/>
  <c r="L27" i="6"/>
  <c r="L28" i="6"/>
  <c r="L29" i="6"/>
  <c r="L34" i="6"/>
  <c r="L35" i="6"/>
  <c r="L36" i="6"/>
  <c r="L37" i="6"/>
  <c r="L38" i="6"/>
  <c r="L41" i="6"/>
  <c r="L42" i="6"/>
  <c r="L44" i="6"/>
  <c r="L46" i="6"/>
  <c r="L47" i="6"/>
  <c r="L49" i="6"/>
  <c r="L51" i="6"/>
  <c r="L52" i="6"/>
  <c r="L53" i="6"/>
  <c r="L54" i="6"/>
  <c r="L56" i="6"/>
  <c r="L59" i="6"/>
  <c r="L60" i="6"/>
  <c r="L62" i="6"/>
  <c r="L63" i="6"/>
  <c r="L64" i="6"/>
  <c r="L65" i="6"/>
  <c r="L66" i="6"/>
  <c r="L67" i="6"/>
  <c r="L68" i="6"/>
  <c r="L69" i="6"/>
  <c r="L70" i="6"/>
  <c r="L71" i="6"/>
  <c r="L72" i="6"/>
  <c r="L73" i="6"/>
  <c r="L79" i="6"/>
  <c r="L80" i="6"/>
  <c r="L82" i="6"/>
  <c r="L83" i="6"/>
  <c r="L84" i="6"/>
  <c r="L85" i="6"/>
  <c r="L86" i="6"/>
  <c r="L87" i="6"/>
  <c r="L89" i="6"/>
  <c r="L90" i="6"/>
  <c r="L91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10" i="6"/>
  <c r="L111" i="6"/>
  <c r="L112" i="6"/>
  <c r="L113" i="6"/>
  <c r="L114" i="6"/>
  <c r="L115" i="6"/>
  <c r="L116" i="6"/>
  <c r="L117" i="6"/>
  <c r="L118" i="6"/>
  <c r="L119" i="6"/>
  <c r="L122" i="6"/>
  <c r="L123" i="6"/>
  <c r="L125" i="6"/>
  <c r="L126" i="6"/>
  <c r="L127" i="6"/>
  <c r="L128" i="6"/>
  <c r="L130" i="6"/>
  <c r="L131" i="6"/>
  <c r="L132" i="6"/>
  <c r="L133" i="6"/>
  <c r="L135" i="6"/>
  <c r="L136" i="6"/>
  <c r="L137" i="6"/>
  <c r="L138" i="6"/>
  <c r="L139" i="6"/>
  <c r="L140" i="6"/>
  <c r="L141" i="6"/>
  <c r="L143" i="6"/>
  <c r="L144" i="6"/>
  <c r="L145" i="6"/>
  <c r="L146" i="6"/>
  <c r="L147" i="6"/>
  <c r="L148" i="6"/>
  <c r="L149" i="6"/>
  <c r="L151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2" i="6"/>
  <c r="L184" i="6"/>
  <c r="L186" i="6"/>
  <c r="L187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7" i="6"/>
  <c r="L208" i="6"/>
  <c r="L209" i="6"/>
  <c r="L211" i="6"/>
  <c r="L212" i="6"/>
  <c r="L213" i="6"/>
  <c r="L214" i="6"/>
  <c r="L216" i="6"/>
  <c r="L217" i="6"/>
  <c r="L219" i="6"/>
  <c r="L222" i="6"/>
  <c r="L223" i="6"/>
  <c r="L224" i="6"/>
  <c r="L226" i="6"/>
  <c r="L228" i="6"/>
  <c r="L229" i="6"/>
  <c r="L230" i="6"/>
  <c r="L232" i="6"/>
  <c r="L233" i="6"/>
  <c r="L234" i="6"/>
  <c r="L235" i="6"/>
  <c r="L237" i="6"/>
  <c r="L238" i="6"/>
  <c r="L242" i="6"/>
  <c r="L239" i="6"/>
  <c r="L240" i="6"/>
</calcChain>
</file>

<file path=xl/sharedStrings.xml><?xml version="1.0" encoding="utf-8"?>
<sst xmlns="http://schemas.openxmlformats.org/spreadsheetml/2006/main" count="2219" uniqueCount="849">
  <si>
    <t>A&amp;VS</t>
  </si>
  <si>
    <t>ACCT</t>
  </si>
  <si>
    <t>ACE</t>
  </si>
  <si>
    <t>ADV</t>
  </si>
  <si>
    <t>AEM</t>
  </si>
  <si>
    <t>AFCS</t>
  </si>
  <si>
    <t>AGBI</t>
  </si>
  <si>
    <t>AGEE</t>
  </si>
  <si>
    <t>AGRL</t>
  </si>
  <si>
    <t>AGRN</t>
  </si>
  <si>
    <t>ANES</t>
  </si>
  <si>
    <t>ANNU</t>
  </si>
  <si>
    <t>ANPH</t>
  </si>
  <si>
    <t>ANPR</t>
  </si>
  <si>
    <t>ARBC</t>
  </si>
  <si>
    <t>ARE</t>
  </si>
  <si>
    <t>ARHS</t>
  </si>
  <si>
    <t>ART</t>
  </si>
  <si>
    <t>ASP</t>
  </si>
  <si>
    <t>ASTR</t>
  </si>
  <si>
    <t>ATTR</t>
  </si>
  <si>
    <t>BADM</t>
  </si>
  <si>
    <t>BCOR</t>
  </si>
  <si>
    <t>BIBY</t>
  </si>
  <si>
    <t>BIOC</t>
  </si>
  <si>
    <t>BIOL</t>
  </si>
  <si>
    <t>BIOM</t>
  </si>
  <si>
    <t>BLAW</t>
  </si>
  <si>
    <t>BMP</t>
  </si>
  <si>
    <t>BMS</t>
  </si>
  <si>
    <t>BUSA</t>
  </si>
  <si>
    <t>C&amp;I</t>
  </si>
  <si>
    <t>CCB</t>
  </si>
  <si>
    <t>CCMD</t>
  </si>
  <si>
    <t>CDFS</t>
  </si>
  <si>
    <t>CE</t>
  </si>
  <si>
    <t>CHE</t>
  </si>
  <si>
    <t>CHEM</t>
  </si>
  <si>
    <t>CHIN</t>
  </si>
  <si>
    <t>CLAS</t>
  </si>
  <si>
    <t>COMM</t>
  </si>
  <si>
    <t>COUN</t>
  </si>
  <si>
    <t>CPE</t>
  </si>
  <si>
    <t>CPSY</t>
  </si>
  <si>
    <t>CS</t>
  </si>
  <si>
    <t>DANC</t>
  </si>
  <si>
    <t>DENT</t>
  </si>
  <si>
    <t>DISB</t>
  </si>
  <si>
    <t>DSGN</t>
  </si>
  <si>
    <t>DSM</t>
  </si>
  <si>
    <t>DTHY</t>
  </si>
  <si>
    <t>ECON</t>
  </si>
  <si>
    <t>EDLS</t>
  </si>
  <si>
    <t>EDP</t>
  </si>
  <si>
    <t>EDUC</t>
  </si>
  <si>
    <t>EE</t>
  </si>
  <si>
    <t>ENDO</t>
  </si>
  <si>
    <t>ENGL</t>
  </si>
  <si>
    <t>ENGR</t>
  </si>
  <si>
    <t>ENTO</t>
  </si>
  <si>
    <t>ENTR</t>
  </si>
  <si>
    <t>ENVP</t>
  </si>
  <si>
    <t>ESL</t>
  </si>
  <si>
    <t>EXPH</t>
  </si>
  <si>
    <t>FCLT</t>
  </si>
  <si>
    <t>FDM</t>
  </si>
  <si>
    <t>FDST</t>
  </si>
  <si>
    <t>FILM</t>
  </si>
  <si>
    <t>FIN</t>
  </si>
  <si>
    <t>FIS</t>
  </si>
  <si>
    <t>FLIT</t>
  </si>
  <si>
    <t>FMAN</t>
  </si>
  <si>
    <t>FMED</t>
  </si>
  <si>
    <t>FOR</t>
  </si>
  <si>
    <t>FRCH</t>
  </si>
  <si>
    <t>GEN</t>
  </si>
  <si>
    <t>GEOG</t>
  </si>
  <si>
    <t>GEOL</t>
  </si>
  <si>
    <t>GER</t>
  </si>
  <si>
    <t>HIST</t>
  </si>
  <si>
    <t>HN&amp;F</t>
  </si>
  <si>
    <t>HONR</t>
  </si>
  <si>
    <t>HORT</t>
  </si>
  <si>
    <t>HRMG</t>
  </si>
  <si>
    <t>HUM</t>
  </si>
  <si>
    <t>ID</t>
  </si>
  <si>
    <t>IDT</t>
  </si>
  <si>
    <t>IENG</t>
  </si>
  <si>
    <t>IEP</t>
  </si>
  <si>
    <t>IH&amp;S</t>
  </si>
  <si>
    <t>ILR</t>
  </si>
  <si>
    <t>IMC</t>
  </si>
  <si>
    <t>INBS</t>
  </si>
  <si>
    <t>INTS</t>
  </si>
  <si>
    <t>ITAL</t>
  </si>
  <si>
    <t>JAPN</t>
  </si>
  <si>
    <t>JRL</t>
  </si>
  <si>
    <t>LANG</t>
  </si>
  <si>
    <t>LARC</t>
  </si>
  <si>
    <t>LAW</t>
  </si>
  <si>
    <t>LDR</t>
  </si>
  <si>
    <t>LING</t>
  </si>
  <si>
    <t>MAE</t>
  </si>
  <si>
    <t>MANG</t>
  </si>
  <si>
    <t>MATH</t>
  </si>
  <si>
    <t>MDS</t>
  </si>
  <si>
    <t>MED</t>
  </si>
  <si>
    <t>MICB</t>
  </si>
  <si>
    <t>MILS</t>
  </si>
  <si>
    <t>MINE</t>
  </si>
  <si>
    <t>MKTG</t>
  </si>
  <si>
    <t>MUSC</t>
  </si>
  <si>
    <t>NAS</t>
  </si>
  <si>
    <t>NEUR</t>
  </si>
  <si>
    <t>NSG</t>
  </si>
  <si>
    <t>OBST</t>
  </si>
  <si>
    <t>ORIN</t>
  </si>
  <si>
    <t>ORTH</t>
  </si>
  <si>
    <t>OTH</t>
  </si>
  <si>
    <t>PCOL</t>
  </si>
  <si>
    <t>PE</t>
  </si>
  <si>
    <t>PEDI</t>
  </si>
  <si>
    <t>PET</t>
  </si>
  <si>
    <t>PHAR</t>
  </si>
  <si>
    <t>PHIL</t>
  </si>
  <si>
    <t>PHYS</t>
  </si>
  <si>
    <t>PLSC</t>
  </si>
  <si>
    <t>PNGE</t>
  </si>
  <si>
    <t>POLS</t>
  </si>
  <si>
    <t>PPTH</t>
  </si>
  <si>
    <t>PR</t>
  </si>
  <si>
    <t>PROS</t>
  </si>
  <si>
    <t>PSIO</t>
  </si>
  <si>
    <t>PSYC</t>
  </si>
  <si>
    <t>PT</t>
  </si>
  <si>
    <t>PUBA</t>
  </si>
  <si>
    <t>PUBH</t>
  </si>
  <si>
    <t>REHB</t>
  </si>
  <si>
    <t>RELG</t>
  </si>
  <si>
    <t>RESM</t>
  </si>
  <si>
    <t>RPTR</t>
  </si>
  <si>
    <t>RUSS</t>
  </si>
  <si>
    <t>SAFM</t>
  </si>
  <si>
    <t>SBEN</t>
  </si>
  <si>
    <t>SCFD</t>
  </si>
  <si>
    <t>SEES</t>
  </si>
  <si>
    <t>SEP</t>
  </si>
  <si>
    <t>SM</t>
  </si>
  <si>
    <t>SOCA</t>
  </si>
  <si>
    <t>SOWK</t>
  </si>
  <si>
    <t>SPAN</t>
  </si>
  <si>
    <t>SPED</t>
  </si>
  <si>
    <t>SRVL</t>
  </si>
  <si>
    <t>STAT</t>
  </si>
  <si>
    <t>SURG</t>
  </si>
  <si>
    <t>THET</t>
  </si>
  <si>
    <t>ULIB</t>
  </si>
  <si>
    <t>USAF</t>
  </si>
  <si>
    <t>VETS</t>
  </si>
  <si>
    <t>WDSC</t>
  </si>
  <si>
    <t>WMAN</t>
  </si>
  <si>
    <t>Subject Codes</t>
  </si>
  <si>
    <t>Description</t>
  </si>
  <si>
    <t>Animal and Veterinary Science</t>
  </si>
  <si>
    <t>Accounting</t>
  </si>
  <si>
    <t>Athletic Coaching Education</t>
  </si>
  <si>
    <t>Advertising</t>
  </si>
  <si>
    <t>Applied and Environmental Microbiology</t>
  </si>
  <si>
    <t>Agriculture, Forestry, and Consumer Science</t>
  </si>
  <si>
    <t>Agricultural Biochemistry</t>
  </si>
  <si>
    <t>Agricultrual/Environmental Education</t>
  </si>
  <si>
    <t>Agriculture</t>
  </si>
  <si>
    <t>Agronomy</t>
  </si>
  <si>
    <t>Anesthesiology</t>
  </si>
  <si>
    <t>Animal Nutrition</t>
  </si>
  <si>
    <t>Animal Physiology</t>
  </si>
  <si>
    <t>Animal Production</t>
  </si>
  <si>
    <t>Arabic</t>
  </si>
  <si>
    <t>Agriculture and Resource Economics</t>
  </si>
  <si>
    <t>Art History</t>
  </si>
  <si>
    <t>Art</t>
  </si>
  <si>
    <t>African/American Studies</t>
  </si>
  <si>
    <t>Astronomy</t>
  </si>
  <si>
    <t>Athletic Training</t>
  </si>
  <si>
    <t>Business Administration</t>
  </si>
  <si>
    <t>Business Core</t>
  </si>
  <si>
    <t>Bibliography</t>
  </si>
  <si>
    <t>Biochemistry</t>
  </si>
  <si>
    <t>Biology</t>
  </si>
  <si>
    <t>Biometric Systems</t>
  </si>
  <si>
    <t>Business Law</t>
  </si>
  <si>
    <t>Behavior Medicine and Psychiatry</t>
  </si>
  <si>
    <t>Biomedical Sciences</t>
  </si>
  <si>
    <t>Curriculum and Instruction</t>
  </si>
  <si>
    <t>Cell Cancer Biology</t>
  </si>
  <si>
    <t>Conjoined Courses</t>
  </si>
  <si>
    <t>Child Development/Family Studies</t>
  </si>
  <si>
    <t>Civil Engineering</t>
  </si>
  <si>
    <t>Chemical Engineering</t>
  </si>
  <si>
    <t>Chemistry</t>
  </si>
  <si>
    <t>Chinese</t>
  </si>
  <si>
    <t>Classics</t>
  </si>
  <si>
    <t>Communication Studies</t>
  </si>
  <si>
    <t>Counseling</t>
  </si>
  <si>
    <t>Computer Engineering</t>
  </si>
  <si>
    <t>Counseling Psychology</t>
  </si>
  <si>
    <t>Computer Science</t>
  </si>
  <si>
    <t xml:space="preserve">Dance </t>
  </si>
  <si>
    <t>Dentistry</t>
  </si>
  <si>
    <t>Disability Studies</t>
  </si>
  <si>
    <t>Design Studies</t>
  </si>
  <si>
    <t>Design and Merchandising</t>
  </si>
  <si>
    <t>Dental Hygiene</t>
  </si>
  <si>
    <t>Economics</t>
  </si>
  <si>
    <t>Education Leadership Studies</t>
  </si>
  <si>
    <t>Educational Psychology</t>
  </si>
  <si>
    <t>Education</t>
  </si>
  <si>
    <t>Electrical Engineering</t>
  </si>
  <si>
    <t>Endodontics</t>
  </si>
  <si>
    <t>English</t>
  </si>
  <si>
    <t>Engineering</t>
  </si>
  <si>
    <t>Entomology</t>
  </si>
  <si>
    <t>Entrepreneurship</t>
  </si>
  <si>
    <t>Environmental Protection</t>
  </si>
  <si>
    <t>English as a Second Language</t>
  </si>
  <si>
    <t>Exercise Physiology</t>
  </si>
  <si>
    <t>Foreign Culture</t>
  </si>
  <si>
    <t>Fashion Design and Merchandising</t>
  </si>
  <si>
    <t>Food Science and Technology</t>
  </si>
  <si>
    <t>Film</t>
  </si>
  <si>
    <t>Finance</t>
  </si>
  <si>
    <t>Forensic and Investigative Science</t>
  </si>
  <si>
    <t>Foreign Literature in Translation</t>
  </si>
  <si>
    <t>Forest Management</t>
  </si>
  <si>
    <t>Family Medicine</t>
  </si>
  <si>
    <t>Forestry</t>
  </si>
  <si>
    <t>French</t>
  </si>
  <si>
    <t>Genetics</t>
  </si>
  <si>
    <t>Geography</t>
  </si>
  <si>
    <t>Geology</t>
  </si>
  <si>
    <t>German</t>
  </si>
  <si>
    <t>History</t>
  </si>
  <si>
    <t>Human Nutrition and Foods</t>
  </si>
  <si>
    <t>Honors</t>
  </si>
  <si>
    <t>Horticulture</t>
  </si>
  <si>
    <t>Human Resource Management</t>
  </si>
  <si>
    <t>Humanities</t>
  </si>
  <si>
    <t>Interior Design</t>
  </si>
  <si>
    <t>Instructional Design and Technology</t>
  </si>
  <si>
    <t>Industrial Engineering</t>
  </si>
  <si>
    <t>Industrial Hygiene and Safety</t>
  </si>
  <si>
    <t>Industrial and Labor Relations</t>
  </si>
  <si>
    <t>International Business</t>
  </si>
  <si>
    <t>International Studies</t>
  </si>
  <si>
    <t>Italian</t>
  </si>
  <si>
    <t>Japanese</t>
  </si>
  <si>
    <t>Journalism</t>
  </si>
  <si>
    <t>Language Teaching Methods</t>
  </si>
  <si>
    <t>Landscape Architecture</t>
  </si>
  <si>
    <t>Law</t>
  </si>
  <si>
    <t>Leadership Studies</t>
  </si>
  <si>
    <t>Linguistics</t>
  </si>
  <si>
    <t>Mechanical and Aerospace Engineering</t>
  </si>
  <si>
    <t>Management</t>
  </si>
  <si>
    <t>Mathematics</t>
  </si>
  <si>
    <t>Multidisclipinary Studies</t>
  </si>
  <si>
    <t>Medicine</t>
  </si>
  <si>
    <t>Microbiology and Immunology</t>
  </si>
  <si>
    <t>Military Science</t>
  </si>
  <si>
    <t>Mining Engineering</t>
  </si>
  <si>
    <t>Marketing</t>
  </si>
  <si>
    <t>Music</t>
  </si>
  <si>
    <t>Native American Studies</t>
  </si>
  <si>
    <t>Neurology</t>
  </si>
  <si>
    <t>Nursing</t>
  </si>
  <si>
    <t>Obstetrics and Gynecology</t>
  </si>
  <si>
    <t>Orientation</t>
  </si>
  <si>
    <t>Orthodontics</t>
  </si>
  <si>
    <t>Occupational Therapy</t>
  </si>
  <si>
    <t>Pharmacology and Toxicology</t>
  </si>
  <si>
    <t>Physical Education</t>
  </si>
  <si>
    <t>Pediatrics</t>
  </si>
  <si>
    <t>Physical Education/Teaching</t>
  </si>
  <si>
    <t>Pharmacy</t>
  </si>
  <si>
    <t>Philosophy</t>
  </si>
  <si>
    <t>Physics</t>
  </si>
  <si>
    <t>Plant Science</t>
  </si>
  <si>
    <t>Petroleum and Natural Gas Engineering</t>
  </si>
  <si>
    <t>Political Science</t>
  </si>
  <si>
    <t>Plant Pathology</t>
  </si>
  <si>
    <t>Public Relations</t>
  </si>
  <si>
    <t>Prosthodontics</t>
  </si>
  <si>
    <t>Physiology</t>
  </si>
  <si>
    <t>Psychology</t>
  </si>
  <si>
    <t>Public Administration</t>
  </si>
  <si>
    <t>Public Health</t>
  </si>
  <si>
    <t>Rehabilitation Counseling</t>
  </si>
  <si>
    <t>Religious Studies</t>
  </si>
  <si>
    <t>Resource Management</t>
  </si>
  <si>
    <t>Recreation, Parks, and Tourism Resources</t>
  </si>
  <si>
    <t>Russian</t>
  </si>
  <si>
    <t>Safety Management</t>
  </si>
  <si>
    <t>Small Business Entrepreneurship</t>
  </si>
  <si>
    <t>Social and Cultural Foundations</t>
  </si>
  <si>
    <t>Slavic and Eastern European Studies</t>
  </si>
  <si>
    <t>Sport and Exercise Psychology</t>
  </si>
  <si>
    <t>Sport Management</t>
  </si>
  <si>
    <t>Sociology and Anthropology</t>
  </si>
  <si>
    <t>Social Work</t>
  </si>
  <si>
    <t>Spanish</t>
  </si>
  <si>
    <t>Special Education</t>
  </si>
  <si>
    <t>Service Learning</t>
  </si>
  <si>
    <t>Statistics</t>
  </si>
  <si>
    <t>Surgery</t>
  </si>
  <si>
    <t>Theatre</t>
  </si>
  <si>
    <t>Library Instruction</t>
  </si>
  <si>
    <t>United States Air Force</t>
  </si>
  <si>
    <t>Veterinary Science</t>
  </si>
  <si>
    <t>Wood Science</t>
  </si>
  <si>
    <t>Wildlife and Fisheries Management</t>
  </si>
  <si>
    <t>PORT</t>
  </si>
  <si>
    <t>Portugese</t>
  </si>
  <si>
    <t>SENG</t>
  </si>
  <si>
    <t>Software Engineering</t>
  </si>
  <si>
    <t>FHYD</t>
  </si>
  <si>
    <t>Forest Hydrology</t>
  </si>
  <si>
    <t>GERO</t>
  </si>
  <si>
    <t>Gerontology</t>
  </si>
  <si>
    <t>Contact One</t>
  </si>
  <si>
    <t>Contact Two</t>
  </si>
  <si>
    <t>Contact Three</t>
  </si>
  <si>
    <t>Contact Four</t>
  </si>
  <si>
    <t>Joseph Seiaman</t>
  </si>
  <si>
    <t>Cathy Boyce</t>
  </si>
  <si>
    <t>Christina DeBiase</t>
  </si>
  <si>
    <t>Lori Britton</t>
  </si>
  <si>
    <t>Brenda Sisler</t>
  </si>
  <si>
    <t>Bonnie Mae Brown</t>
  </si>
  <si>
    <t>John Kilwein</t>
  </si>
  <si>
    <t>Debbie Koon</t>
  </si>
  <si>
    <t>Aaron Gale</t>
  </si>
  <si>
    <t>Jodie Lewis</t>
  </si>
  <si>
    <t>Integrated Marketing Communication</t>
  </si>
  <si>
    <t>Intensive English Program</t>
  </si>
  <si>
    <t>Vickie Sigley</t>
  </si>
  <si>
    <t>Brooke Phillips</t>
  </si>
  <si>
    <t>Kim Helmick</t>
  </si>
  <si>
    <t>Lori Groover</t>
  </si>
  <si>
    <t>Physical Therapy</t>
  </si>
  <si>
    <t>Valerie Moore</t>
  </si>
  <si>
    <t>Lisa DeFrank-Cole</t>
  </si>
  <si>
    <t>Toni Burbridge</t>
  </si>
  <si>
    <t>Brenda Wolfe</t>
  </si>
  <si>
    <t>Tammy Bishoff</t>
  </si>
  <si>
    <t>LEGS</t>
  </si>
  <si>
    <t>Legal Studies</t>
  </si>
  <si>
    <t>EMCP</t>
  </si>
  <si>
    <t>EXCG</t>
  </si>
  <si>
    <t>Emergency Medicine Certificate Program</t>
  </si>
  <si>
    <t>Karen Anderson</t>
  </si>
  <si>
    <t>GRAD</t>
  </si>
  <si>
    <t xml:space="preserve">Graduate </t>
  </si>
  <si>
    <t>Bethany Haymond</t>
  </si>
  <si>
    <t>Exchange Program</t>
  </si>
  <si>
    <t>Greg Dunfee</t>
  </si>
  <si>
    <t>MIST</t>
  </si>
  <si>
    <t>Management Information Systems Technology</t>
  </si>
  <si>
    <t>Tammy McPherson</t>
  </si>
  <si>
    <t>Jennifer Clutter</t>
  </si>
  <si>
    <t>Marcy Erwin</t>
  </si>
  <si>
    <t>HTOR</t>
  </si>
  <si>
    <t>Hospitality/Tourism</t>
  </si>
  <si>
    <t>BIOS</t>
  </si>
  <si>
    <t>Biostatistics</t>
  </si>
  <si>
    <t>EPID</t>
  </si>
  <si>
    <t>Epidemiology</t>
  </si>
  <si>
    <t>HPML</t>
  </si>
  <si>
    <t>Health Policy, Management and Leadership</t>
  </si>
  <si>
    <t>OEHS</t>
  </si>
  <si>
    <t>Occupational and Environmental Health</t>
  </si>
  <si>
    <t>SBHS</t>
  </si>
  <si>
    <t>Social and Behavioral Sciences</t>
  </si>
  <si>
    <t>Method</t>
  </si>
  <si>
    <t>Decentralized</t>
  </si>
  <si>
    <t>Lisa Lewis</t>
  </si>
  <si>
    <t>Dianna Spring</t>
  </si>
  <si>
    <t>Elizabeth Vitullo</t>
  </si>
  <si>
    <t>Donna Staggs</t>
  </si>
  <si>
    <t>Ralph Clark</t>
  </si>
  <si>
    <t>Mary Stamatakis</t>
  </si>
  <si>
    <t>Kristina Hash</t>
  </si>
  <si>
    <t>Rhonda Shorr</t>
  </si>
  <si>
    <t>Pamela Darling</t>
  </si>
  <si>
    <t>WGST</t>
  </si>
  <si>
    <t>Women and Gender Studies</t>
  </si>
  <si>
    <t>HDFS</t>
  </si>
  <si>
    <t>Human Development and Family Studies</t>
  </si>
  <si>
    <t>STCM</t>
  </si>
  <si>
    <t>Strategic Communication</t>
  </si>
  <si>
    <t>ARSC</t>
  </si>
  <si>
    <t>HIED</t>
  </si>
  <si>
    <t>Higher Ed Administration</t>
  </si>
  <si>
    <t>Arts and Sciences (Internship)</t>
  </si>
  <si>
    <t>IMMB</t>
  </si>
  <si>
    <t>Immunology &amp; Med Microbiology</t>
  </si>
  <si>
    <t>Amy Kuhn</t>
  </si>
  <si>
    <t>Rhonda Black</t>
  </si>
  <si>
    <t>Terri Kelley</t>
  </si>
  <si>
    <t>GSCM</t>
  </si>
  <si>
    <t>Global Supply Chain Management</t>
  </si>
  <si>
    <t>College</t>
  </si>
  <si>
    <t>DAVIS</t>
  </si>
  <si>
    <t>B&amp;E</t>
  </si>
  <si>
    <t>CPASS</t>
  </si>
  <si>
    <t>ECAS</t>
  </si>
  <si>
    <t>CAC</t>
  </si>
  <si>
    <t>STATLER</t>
  </si>
  <si>
    <t>SPECIAL</t>
  </si>
  <si>
    <t>DSCI</t>
  </si>
  <si>
    <t>Data Science</t>
  </si>
  <si>
    <t>ISYS</t>
  </si>
  <si>
    <t>Information Systems</t>
  </si>
  <si>
    <t>Brandy Toothman</t>
  </si>
  <si>
    <t>ENLM</t>
  </si>
  <si>
    <t>Energy Land Management</t>
  </si>
  <si>
    <t>Kristi Wood Turner</t>
  </si>
  <si>
    <t>UNIV</t>
  </si>
  <si>
    <t>HONORS</t>
  </si>
  <si>
    <t>Valerie Wayda</t>
  </si>
  <si>
    <t>CEHS</t>
  </si>
  <si>
    <t>Viola Bryant</t>
  </si>
  <si>
    <t>Susan Sellers</t>
  </si>
  <si>
    <t>Robin Swaney</t>
  </si>
  <si>
    <t>Communication Sciences and Disorders</t>
  </si>
  <si>
    <t>BMEG</t>
  </si>
  <si>
    <t>Biomedical Engineering</t>
  </si>
  <si>
    <t>Michelle Costas</t>
  </si>
  <si>
    <t>CSAD</t>
  </si>
  <si>
    <t>MCNR</t>
  </si>
  <si>
    <t>McNair</t>
  </si>
  <si>
    <t>UGST</t>
  </si>
  <si>
    <t>Undergraduate Studies</t>
  </si>
  <si>
    <t>Leah Adkins</t>
  </si>
  <si>
    <t>Business Data Analytics</t>
  </si>
  <si>
    <t>BUDA</t>
  </si>
  <si>
    <t>School Health Education</t>
  </si>
  <si>
    <t>Clay Lohan</t>
  </si>
  <si>
    <t>Clinton Gabbert</t>
  </si>
  <si>
    <t>HSC - SOMed</t>
  </si>
  <si>
    <t>HSC - SOPH</t>
  </si>
  <si>
    <t>Debbie Robinson</t>
  </si>
  <si>
    <t>Tina Lankford</t>
  </si>
  <si>
    <t>HSC - SODen</t>
  </si>
  <si>
    <t>Patricia Reed</t>
  </si>
  <si>
    <t>Amy Funk</t>
  </si>
  <si>
    <t>Evie Brantmayer</t>
  </si>
  <si>
    <t>Rosana Schafer</t>
  </si>
  <si>
    <t>Contact Five</t>
  </si>
  <si>
    <t>Contact Six</t>
  </si>
  <si>
    <t>HSC - SONur</t>
  </si>
  <si>
    <t>Kari Sand-Jecklin</t>
  </si>
  <si>
    <t>HSC - SOPx</t>
  </si>
  <si>
    <t>Sarah Lowrey</t>
  </si>
  <si>
    <t>Sarah Lowery</t>
  </si>
  <si>
    <t>Linda Ferrise</t>
  </si>
  <si>
    <t>Morgan Boyles</t>
  </si>
  <si>
    <t>Linda Vona-Davis</t>
  </si>
  <si>
    <t>Maja Husar Holmes</t>
  </si>
  <si>
    <t>UTCH</t>
  </si>
  <si>
    <t>Uteach Program</t>
  </si>
  <si>
    <t>DMC</t>
  </si>
  <si>
    <t>Data Marketing Communications</t>
  </si>
  <si>
    <t>Reed</t>
  </si>
  <si>
    <t>Jennifer Steele</t>
  </si>
  <si>
    <t>EDHS</t>
  </si>
  <si>
    <t>Education and Human Services</t>
  </si>
  <si>
    <t>High School Access courses</t>
  </si>
  <si>
    <t>David Roth</t>
  </si>
  <si>
    <t>Kelly Diamond</t>
  </si>
  <si>
    <t>Elizabeth McConnell</t>
  </si>
  <si>
    <t>Periodontics</t>
  </si>
  <si>
    <t>PERI</t>
  </si>
  <si>
    <t>Patricia Slagel</t>
  </si>
  <si>
    <t>Ken Enoch</t>
  </si>
  <si>
    <t xml:space="preserve"> Joseph Andria</t>
  </si>
  <si>
    <t>All</t>
  </si>
  <si>
    <t xml:space="preserve">Decentralized </t>
  </si>
  <si>
    <t>Barb Reiprech</t>
  </si>
  <si>
    <t>HIIM</t>
  </si>
  <si>
    <t>Health Informatics and Information Management</t>
  </si>
  <si>
    <t>Brian Ballentine</t>
  </si>
  <si>
    <t>Rishira Dille</t>
  </si>
  <si>
    <t>Helen Hartnet</t>
  </si>
  <si>
    <t>CTS</t>
  </si>
  <si>
    <t>Clinical and Translational Sci</t>
  </si>
  <si>
    <t>PASS</t>
  </si>
  <si>
    <t>Physical Act / Sport Sciences</t>
  </si>
  <si>
    <t>Scot McIntosh</t>
  </si>
  <si>
    <t>Brian Kiger</t>
  </si>
  <si>
    <t>ANRD</t>
  </si>
  <si>
    <t>Agriculture, Natural Resources, and Design</t>
  </si>
  <si>
    <t>Sherrie Rice</t>
  </si>
  <si>
    <t>GLO</t>
  </si>
  <si>
    <t>Global Competency</t>
  </si>
  <si>
    <t>CYBE</t>
  </si>
  <si>
    <t>Crystal Verdini</t>
  </si>
  <si>
    <t>Adriane Matheny</t>
  </si>
  <si>
    <t>Yvonne Hammond</t>
  </si>
  <si>
    <t>Mark Culp</t>
  </si>
  <si>
    <t>OIP</t>
  </si>
  <si>
    <t>Kim Feaster</t>
  </si>
  <si>
    <t>Alexander Tylka</t>
  </si>
  <si>
    <t>Sally Lucci</t>
  </si>
  <si>
    <t>Michelle Butina</t>
  </si>
  <si>
    <t>Brian Ricketts</t>
  </si>
  <si>
    <t>Amanda Morgan</t>
  </si>
  <si>
    <t>Vanessa Yerkovich</t>
  </si>
  <si>
    <t>Susan Catanzarite</t>
  </si>
  <si>
    <t>Colin Gooding</t>
  </si>
  <si>
    <t>Genette Chapman</t>
  </si>
  <si>
    <t>CYBR</t>
  </si>
  <si>
    <t>CYBERSECURITY</t>
  </si>
  <si>
    <t>BUSINESS CYBERSECURITY</t>
  </si>
  <si>
    <t>Neuroscience</t>
  </si>
  <si>
    <t>NSCI</t>
  </si>
  <si>
    <t>Nancy Byrd</t>
  </si>
  <si>
    <t>Deana Morrow</t>
  </si>
  <si>
    <t>Mary LeCloux</t>
  </si>
  <si>
    <t>Carla See</t>
  </si>
  <si>
    <t>Debbie Koon-Friel</t>
  </si>
  <si>
    <t>Toni Morris</t>
  </si>
  <si>
    <t>Updated</t>
  </si>
  <si>
    <t>Mariette Barbier</t>
  </si>
  <si>
    <t>Sharon Ryan</t>
  </si>
  <si>
    <t>Jayne Brandel (No Access)</t>
  </si>
  <si>
    <t>Connor Ferguson</t>
  </si>
  <si>
    <t>Tamira Smith</t>
  </si>
  <si>
    <t>Anne Smittle</t>
  </si>
  <si>
    <t>PALM</t>
  </si>
  <si>
    <t>PATH, ANATOMY &amp; LAB MEDICINE</t>
  </si>
  <si>
    <t>David Durham</t>
  </si>
  <si>
    <t>Cassandra George</t>
  </si>
  <si>
    <t>NRSC</t>
  </si>
  <si>
    <t>LE</t>
  </si>
  <si>
    <t>Literacy Education</t>
  </si>
  <si>
    <t>RDNG</t>
  </si>
  <si>
    <t>Reading</t>
  </si>
  <si>
    <t>Texie Wells</t>
  </si>
  <si>
    <t>PDCI</t>
  </si>
  <si>
    <t>Clinical Integration</t>
  </si>
  <si>
    <t>PA</t>
  </si>
  <si>
    <t>Physician's Assistant</t>
  </si>
  <si>
    <t>Scott Myers</t>
  </si>
  <si>
    <t>Sydney Pringle</t>
  </si>
  <si>
    <t>Kimberly Mouser</t>
  </si>
  <si>
    <t>John Arellanes</t>
  </si>
  <si>
    <t>Brian Powell</t>
  </si>
  <si>
    <t>ALL</t>
  </si>
  <si>
    <t>Josh Williamson</t>
  </si>
  <si>
    <t>Kimberly Klaus</t>
  </si>
  <si>
    <t>Joe Seiaman</t>
  </si>
  <si>
    <t>Lidiane Castro Gregory</t>
  </si>
  <si>
    <t>Catherine Boyce</t>
  </si>
  <si>
    <t>Brenda Hamilton</t>
  </si>
  <si>
    <t>ORGL</t>
  </si>
  <si>
    <t>ORGANIZATIONAL LEADERSHIP</t>
  </si>
  <si>
    <t>ADRC</t>
  </si>
  <si>
    <t>Adventure Recreation</t>
  </si>
  <si>
    <t>ADPR</t>
  </si>
  <si>
    <t>Advertising and Public Relations</t>
  </si>
  <si>
    <t>MDIA</t>
  </si>
  <si>
    <t>MEDIA STUDIES &amp; TECHNOLOGY</t>
  </si>
  <si>
    <t>WVUe</t>
  </si>
  <si>
    <t>AT</t>
  </si>
  <si>
    <t>Andrew Rhodes</t>
  </si>
  <si>
    <t>Dean Contact</t>
  </si>
  <si>
    <t>Graham Peace</t>
  </si>
  <si>
    <t>Valerie Lastinger</t>
  </si>
  <si>
    <t>Davis</t>
  </si>
  <si>
    <t>Statler</t>
  </si>
  <si>
    <t>Jessica Troilo</t>
  </si>
  <si>
    <t>Tricia Petty</t>
  </si>
  <si>
    <t>Nathan Sorber</t>
  </si>
  <si>
    <t>Joshua Castillo</t>
  </si>
  <si>
    <t>Sarah Snyder</t>
  </si>
  <si>
    <t>Linda Alexander</t>
  </si>
  <si>
    <t>Mary Kinsley</t>
  </si>
  <si>
    <t>Sean Bulger</t>
  </si>
  <si>
    <t>Kim Barnes</t>
  </si>
  <si>
    <t>Whitney Coup</t>
  </si>
  <si>
    <t>Celia Hui Shi</t>
  </si>
  <si>
    <t>Dana Musick</t>
  </si>
  <si>
    <t>Amy Root</t>
  </si>
  <si>
    <t>Hope Stewart</t>
  </si>
  <si>
    <t>CSEE</t>
  </si>
  <si>
    <t>Danielle Warnke</t>
  </si>
  <si>
    <t>Sandra LeDonne</t>
  </si>
  <si>
    <t>GLOBAL</t>
  </si>
  <si>
    <t>CLASS</t>
  </si>
  <si>
    <t>LIBRARY</t>
  </si>
  <si>
    <t>Mary Beth Mandich</t>
  </si>
  <si>
    <t>Tanya Rogers</t>
  </si>
  <si>
    <t xml:space="preserve">Damien </t>
  </si>
  <si>
    <t>ST</t>
  </si>
  <si>
    <t>Surgical Technology</t>
  </si>
  <si>
    <t>ANTH</t>
  </si>
  <si>
    <t>Anthropology</t>
  </si>
  <si>
    <t>SOC</t>
  </si>
  <si>
    <t>Sociology</t>
  </si>
  <si>
    <t>CRIM</t>
  </si>
  <si>
    <t>Criminology</t>
  </si>
  <si>
    <t>PDA</t>
  </si>
  <si>
    <t>Petroleum Data Analytics</t>
  </si>
  <si>
    <t>Early Childhood Special Educ</t>
  </si>
  <si>
    <t>ENCP</t>
  </si>
  <si>
    <t>Environmental &amp; Com Planning</t>
  </si>
  <si>
    <t>PSC</t>
  </si>
  <si>
    <t>Shannon Meek</t>
  </si>
  <si>
    <t>kamouser</t>
  </si>
  <si>
    <t>mlerwin</t>
  </si>
  <si>
    <t>mljimmie</t>
  </si>
  <si>
    <t>lalewis</t>
  </si>
  <si>
    <t>bgr0001,adm0003</t>
  </si>
  <si>
    <t>UserID</t>
  </si>
  <si>
    <t>dwarnke</t>
  </si>
  <si>
    <t>keenoch</t>
  </si>
  <si>
    <t>asmittle</t>
  </si>
  <si>
    <t>dlasting</t>
  </si>
  <si>
    <t>adm0003</t>
  </si>
  <si>
    <t>alkuhn</t>
  </si>
  <si>
    <t>ahender7,lmdibartolomeo,mpbeondy</t>
  </si>
  <si>
    <t>btoothman</t>
  </si>
  <si>
    <t>bsylvester</t>
  </si>
  <si>
    <t>blsisler</t>
  </si>
  <si>
    <t>bswolfe</t>
  </si>
  <si>
    <t>bkiger2,blballentine</t>
  </si>
  <si>
    <t>bphillips</t>
  </si>
  <si>
    <t>csee1</t>
  </si>
  <si>
    <t>cgeorge2</t>
  </si>
  <si>
    <t>cboyce</t>
  </si>
  <si>
    <t>clphalen</t>
  </si>
  <si>
    <t>calohan</t>
  </si>
  <si>
    <t>clferguson</t>
  </si>
  <si>
    <t>dmusick2,dstaggs,aekennedy</t>
  </si>
  <si>
    <t>dldurham,reblack,jpseiaman</t>
  </si>
  <si>
    <t>adroth,hushi</t>
  </si>
  <si>
    <t>hdennis</t>
  </si>
  <si>
    <t>jksteele</t>
  </si>
  <si>
    <t>jmlewis</t>
  </si>
  <si>
    <t>Devon Milam</t>
  </si>
  <si>
    <t>dlmilam</t>
  </si>
  <si>
    <t>clmarbury,jsc0036</t>
  </si>
  <si>
    <t>Charlotte Marbury</t>
  </si>
  <si>
    <t>kganderson</t>
  </si>
  <si>
    <t>ladkins</t>
  </si>
  <si>
    <t>lagreathouse</t>
  </si>
  <si>
    <t>lcottrell</t>
  </si>
  <si>
    <t>licastrogregory</t>
  </si>
  <si>
    <t>lgroover</t>
  </si>
  <si>
    <t>mangelin,smille62</t>
  </si>
  <si>
    <t>prslagel</t>
  </si>
  <si>
    <t>Katherine Graham</t>
  </si>
  <si>
    <t>kagraham</t>
  </si>
  <si>
    <t>reblack,jpseiaman</t>
  </si>
  <si>
    <t>rjshorr</t>
  </si>
  <si>
    <t>rhillwal,jpseiaman</t>
  </si>
  <si>
    <t>rlswaney</t>
  </si>
  <si>
    <t>scmyers,tkelley2</t>
  </si>
  <si>
    <t>smm0004,njhart</t>
  </si>
  <si>
    <t>syoung6,gdunfee</t>
  </si>
  <si>
    <t>sccatanzaraite,liorio,wframe</t>
  </si>
  <si>
    <t>Kate Kelsey Staples</t>
  </si>
  <si>
    <t>ssp00001,kkstaples</t>
  </si>
  <si>
    <t>tfdoll</t>
  </si>
  <si>
    <t>vlsigley</t>
  </si>
  <si>
    <t>vmbryant</t>
  </si>
  <si>
    <t>Marie</t>
  </si>
  <si>
    <t>CLSS</t>
  </si>
  <si>
    <t>x</t>
  </si>
  <si>
    <t>EVCP</t>
  </si>
  <si>
    <t>Environmental &amp; Community Planning</t>
  </si>
  <si>
    <t>HOD-D 106</t>
  </si>
  <si>
    <t>Hodges Hall 106</t>
  </si>
  <si>
    <t>25Live Control - Eberly, Campus - Downtown, FM - Downtown</t>
  </si>
  <si>
    <t>Collaborative Classroom, Department Tech Level One, Downtown Campus, General Purpose Classroom, iDesign Standard Classroom, Movable Seating, White Board</t>
  </si>
  <si>
    <t>Tables &amp; Chairs (Movable)</t>
  </si>
  <si>
    <t>HOD-D 112</t>
  </si>
  <si>
    <t>Hodges Hall 112</t>
  </si>
  <si>
    <t>Tablet Arm Chairs (Movable)</t>
  </si>
  <si>
    <t>HOD-D 116</t>
  </si>
  <si>
    <t>Hodges Hall 116</t>
  </si>
  <si>
    <t>HOD-D 133</t>
  </si>
  <si>
    <t>Hodges Hall 133</t>
  </si>
  <si>
    <t>HOD-D 202</t>
  </si>
  <si>
    <t>Hodges Hall 202</t>
  </si>
  <si>
    <t>Fixed Table, Movable Chair, Tiered Tables &amp; Chairs</t>
  </si>
  <si>
    <t>HOD-D 210</t>
  </si>
  <si>
    <t>Hodges Hall 210</t>
  </si>
  <si>
    <t>HOD-D 214</t>
  </si>
  <si>
    <t>Hodges Hall 214</t>
  </si>
  <si>
    <t>HOD-D 220</t>
  </si>
  <si>
    <t>Hodges Hall 220</t>
  </si>
  <si>
    <t>HOD-D 221</t>
  </si>
  <si>
    <t>Hodges Hall 221</t>
  </si>
  <si>
    <t>Collaborative Classroom, Department Tech Level One, Downtown Campus, General Purpose Classroom, Movable Seating, White Board</t>
  </si>
  <si>
    <t>HOD-D 232</t>
  </si>
  <si>
    <t>Hodges Hall 232</t>
  </si>
  <si>
    <t>HOD-D 301</t>
  </si>
  <si>
    <t>Hodges Hall 301</t>
  </si>
  <si>
    <t>HOD-D 302</t>
  </si>
  <si>
    <t>Hodges Hall 302</t>
  </si>
  <si>
    <t>HOD-D 307</t>
  </si>
  <si>
    <t>Hodges Hall 307</t>
  </si>
  <si>
    <t>HOD-D 308</t>
  </si>
  <si>
    <t>Hodges Hall 308</t>
  </si>
  <si>
    <t>HOD-D 312</t>
  </si>
  <si>
    <t>Hodges Hall 312</t>
  </si>
  <si>
    <t>HOD-D 315</t>
  </si>
  <si>
    <t>Hodges Hall 315</t>
  </si>
  <si>
    <t>HOD-D 318</t>
  </si>
  <si>
    <t>Hodges Hall 318</t>
  </si>
  <si>
    <t>HOD-D 321</t>
  </si>
  <si>
    <t>Hodges Hall 321</t>
  </si>
  <si>
    <t>HOD-D 322</t>
  </si>
  <si>
    <t>Hodges Hall 322</t>
  </si>
  <si>
    <t>HOD-D 336</t>
  </si>
  <si>
    <t>Hodges Hall 336</t>
  </si>
  <si>
    <t>HOD-D 338</t>
  </si>
  <si>
    <t>Hodges Hall 338</t>
  </si>
  <si>
    <t>HOD-D 340</t>
  </si>
  <si>
    <t>Hodges Hall 340</t>
  </si>
  <si>
    <t>HOD-D 401</t>
  </si>
  <si>
    <t>Hodges Hall 401</t>
  </si>
  <si>
    <t>HOD-D 402</t>
  </si>
  <si>
    <t>Hodges Hall 402</t>
  </si>
  <si>
    <t>CollegeCode</t>
  </si>
  <si>
    <t>Evan Widders</t>
  </si>
  <si>
    <t>Chair</t>
  </si>
  <si>
    <t>Amber Brugnoli</t>
  </si>
  <si>
    <t>Sven Verlinden</t>
  </si>
  <si>
    <t>mvculp,tkelley2</t>
  </si>
  <si>
    <t>Joshua Williamson</t>
  </si>
  <si>
    <t>lbritton</t>
  </si>
  <si>
    <t>Jodie Saunders</t>
  </si>
  <si>
    <t>Sharon Tenenholz</t>
  </si>
  <si>
    <t>ECSE</t>
  </si>
  <si>
    <t>Ashish Nimbarte</t>
  </si>
  <si>
    <t>em</t>
  </si>
  <si>
    <t>Mark Schraf</t>
  </si>
  <si>
    <t>MaryBeth Angeline</t>
  </si>
  <si>
    <t>Leslie Van Zant</t>
  </si>
  <si>
    <t>Kaley Vestal</t>
  </si>
  <si>
    <t>Ronny Thompson</t>
  </si>
  <si>
    <t xml:space="preserve">Anurag Srivastava </t>
  </si>
  <si>
    <t xml:space="preserve">Susie Huggins </t>
  </si>
  <si>
    <t>RBA</t>
  </si>
  <si>
    <t>ESLP</t>
  </si>
  <si>
    <t>Regents Bachelor of Arts</t>
  </si>
  <si>
    <t>ESL Preparatory</t>
  </si>
  <si>
    <t>Forestry and Natural Res Sci</t>
  </si>
  <si>
    <t>CAHS</t>
  </si>
  <si>
    <t>Andrea Taliaferro</t>
  </si>
  <si>
    <t>Jessica Troilo, Valerie Wayda</t>
  </si>
  <si>
    <t>mmkinsley,dstaggs</t>
  </si>
  <si>
    <t>Dana Voelker</t>
  </si>
  <si>
    <t>dmusick2,aekennedy</t>
  </si>
  <si>
    <t>lbarnet,nasorber</t>
  </si>
  <si>
    <t xml:space="preserve"> Valerie Wayda</t>
  </si>
  <si>
    <t>tharvey,aks00018,soffutt2, calohan</t>
  </si>
  <si>
    <t>tharvey,aks00018,soffutt2,calohan</t>
  </si>
  <si>
    <t>ljvanzant,soffutt2, calohan</t>
  </si>
  <si>
    <t>tharvey,aks00018,bpowell5,soffutt2, calohan</t>
  </si>
  <si>
    <t>Lizzie Santiago</t>
  </si>
  <si>
    <t>soffutt2,sahuggins,lysantiago, calohan</t>
  </si>
  <si>
    <t>asnimbarte,soffutt2,hlfranksjr,meowen, calohan</t>
  </si>
  <si>
    <t>asnimbarte,soffutt2, calohan</t>
  </si>
  <si>
    <t>arhodes5,soffutt2, calohan</t>
  </si>
  <si>
    <t>gec0009, soffutt2, calohan</t>
  </si>
  <si>
    <t>John Navaratnam</t>
  </si>
  <si>
    <t>Emma Carte</t>
  </si>
  <si>
    <t>Marion Emerson</t>
  </si>
  <si>
    <t>ESWS</t>
  </si>
  <si>
    <t>Environ, Soil &amp; Water Science</t>
  </si>
  <si>
    <t>X</t>
  </si>
  <si>
    <t>ENVE</t>
  </si>
  <si>
    <t>Environmental Engineering</t>
  </si>
  <si>
    <t>Kim Ebert</t>
  </si>
  <si>
    <t>Samm Jusino</t>
  </si>
  <si>
    <t>Andrea Bebell</t>
  </si>
  <si>
    <t>sjusino</t>
  </si>
  <si>
    <t>HRL</t>
  </si>
  <si>
    <t>Human Resource Leadership</t>
  </si>
  <si>
    <t>Kayla Richard</t>
  </si>
  <si>
    <t>Leslie Cottrell</t>
  </si>
  <si>
    <t>Daniel Vance</t>
  </si>
  <si>
    <t>Mattie Jones</t>
  </si>
  <si>
    <t>None assigned</t>
  </si>
  <si>
    <t>FNRS</t>
  </si>
  <si>
    <t>SUST</t>
  </si>
  <si>
    <t>Brent McCusker</t>
  </si>
  <si>
    <t>Sustainability Studies</t>
  </si>
  <si>
    <t>Lorena Ballester</t>
  </si>
  <si>
    <t>Angela Henderson</t>
  </si>
  <si>
    <t>Michael Walsh</t>
  </si>
  <si>
    <t>BETH</t>
  </si>
  <si>
    <t>Business Ethics</t>
  </si>
  <si>
    <t>Rebel Smith</t>
  </si>
  <si>
    <t>WRLD</t>
  </si>
  <si>
    <t>Foreign Lang, Lit, and Cult</t>
  </si>
  <si>
    <t>Tina Harvey</t>
  </si>
  <si>
    <t>ctoth</t>
  </si>
  <si>
    <t>Crystal Rhodes (8/1/2023)</t>
  </si>
  <si>
    <t>SHED (Not Active)</t>
  </si>
  <si>
    <t>emcconne</t>
  </si>
  <si>
    <t>Dana Huebert-Lima</t>
  </si>
  <si>
    <t>Theresa Lubich</t>
  </si>
  <si>
    <t>John Taylor</t>
  </si>
  <si>
    <t>Robin Hissam</t>
  </si>
  <si>
    <t>Jeremy Hardinger</t>
  </si>
  <si>
    <t>Srinivas Palanki</t>
  </si>
  <si>
    <t>jhardin4, soffutt2, calohan</t>
  </si>
  <si>
    <t>ETEC</t>
  </si>
  <si>
    <t>lisantiago</t>
  </si>
  <si>
    <t>Amelia Rinehart</t>
  </si>
  <si>
    <t>Engineering Technology</t>
  </si>
  <si>
    <t>Sandra Schwartz</t>
  </si>
  <si>
    <t>Intercollegiate Programs</t>
  </si>
  <si>
    <t>Int Programs</t>
  </si>
  <si>
    <t>ESPT</t>
  </si>
  <si>
    <t>Esports</t>
  </si>
  <si>
    <t>Crystal Rhodes</t>
  </si>
  <si>
    <t>Tyler Southerly</t>
  </si>
  <si>
    <t>Damia Dobbs</t>
  </si>
  <si>
    <t>Patty slagel (grad)</t>
  </si>
  <si>
    <t>Julie Turner-Maramba (grad)</t>
  </si>
  <si>
    <t>Richard Riley</t>
  </si>
  <si>
    <t>Julie Turner-Maramba</t>
  </si>
  <si>
    <t>sccatanzaraite</t>
  </si>
  <si>
    <t>Cathleen Johnson</t>
  </si>
  <si>
    <t>Discontinued</t>
  </si>
  <si>
    <t>RT</t>
  </si>
  <si>
    <t>Respiratory Therapy</t>
  </si>
  <si>
    <t>Michael Mehall</t>
  </si>
  <si>
    <t>Feng Yao</t>
  </si>
  <si>
    <t>Abhishek Srivastava</t>
  </si>
  <si>
    <t>Ann Marie Hibbert</t>
  </si>
  <si>
    <t>HMBA</t>
  </si>
  <si>
    <t>Healthcare MBA</t>
  </si>
  <si>
    <t>Annie Cui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</si>
</sst>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333333"/>
      <name val="Calibri"/>
      <family val="2"/>
    </font>
    <font>
      <sz val="11"/>
      <name val="Calibri Light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DCE6F1"/>
        <bgColor rgb="FFDCE6F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4" fillId="0" borderId="0"/>
  </cellStyleXfs>
  <cellXfs count="112">
    <xf numFmtId="0" fontId="0" fillId="0" borderId="0" xfId="0"/>
    <xf numFmtId="0" fontId="41" fillId="0" borderId="1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42" fillId="2" borderId="0" xfId="0" applyFont="1" applyFill="1"/>
    <xf numFmtId="0" fontId="42" fillId="3" borderId="0" xfId="0" applyFont="1" applyFill="1"/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/>
    <xf numFmtId="0" fontId="38" fillId="4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2" xfId="0" applyFont="1" applyBorder="1" applyAlignment="1">
      <alignment horizontal="left"/>
    </xf>
    <xf numFmtId="164" fontId="40" fillId="0" borderId="2" xfId="0" applyNumberFormat="1" applyFont="1" applyBorder="1" applyAlignment="1">
      <alignment horizontal="center"/>
    </xf>
    <xf numFmtId="0" fontId="44" fillId="0" borderId="0" xfId="1"/>
    <xf numFmtId="0" fontId="0" fillId="5" borderId="1" xfId="0" applyFill="1" applyBorder="1"/>
    <xf numFmtId="0" fontId="40" fillId="0" borderId="1" xfId="0" applyFont="1" applyBorder="1" applyAlignment="1">
      <alignment horizontal="left"/>
    </xf>
    <xf numFmtId="0" fontId="32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164" fontId="40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6" fillId="0" borderId="1" xfId="1" applyFont="1" applyBorder="1" applyAlignment="1">
      <alignment horizontal="center"/>
    </xf>
    <xf numFmtId="164" fontId="36" fillId="0" borderId="1" xfId="1" applyNumberFormat="1" applyFont="1" applyBorder="1" applyAlignment="1">
      <alignment horizontal="center"/>
    </xf>
    <xf numFmtId="0" fontId="36" fillId="0" borderId="1" xfId="1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45" fillId="0" borderId="1" xfId="0" applyFont="1" applyBorder="1"/>
    <xf numFmtId="0" fontId="18" fillId="0" borderId="1" xfId="0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165" fontId="25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64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165" fontId="29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6" fillId="0" borderId="1" xfId="0" applyFont="1" applyBorder="1"/>
    <xf numFmtId="0" fontId="44" fillId="5" borderId="1" xfId="0" applyFont="1" applyFill="1" applyBorder="1"/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center"/>
    </xf>
    <xf numFmtId="0" fontId="47" fillId="0" borderId="1" xfId="0" applyFont="1" applyBorder="1" applyAlignment="1">
      <alignment horizontal="left"/>
    </xf>
    <xf numFmtId="0" fontId="43" fillId="0" borderId="1" xfId="0" applyFont="1" applyFill="1" applyBorder="1"/>
    <xf numFmtId="0" fontId="45" fillId="0" borderId="1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164" fontId="40" fillId="0" borderId="4" xfId="0" applyNumberFormat="1" applyFont="1" applyBorder="1" applyAlignment="1">
      <alignment horizontal="center"/>
    </xf>
    <xf numFmtId="0" fontId="40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164" fontId="40" fillId="0" borderId="5" xfId="0" applyNumberFormat="1" applyFont="1" applyBorder="1" applyAlignment="1">
      <alignment horizontal="center"/>
    </xf>
    <xf numFmtId="0" fontId="40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3" fillId="0" borderId="1" xfId="0" applyFont="1" applyBorder="1"/>
    <xf numFmtId="0" fontId="40" fillId="0" borderId="0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40" fillId="0" borderId="6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0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5" fontId="13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A01F81A4-11D8-4F62-9899-76B92CE848E4}"/>
  </cellStyles>
  <dxfs count="21"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/d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0486AAA-647E-4671-A5B0-44694A8ED9B2}" name="Table13" displayName="Table13" ref="A1:P242" totalsRowShown="0" headerRowDxfId="20" headerRowBorderDxfId="19" tableBorderDxfId="18" totalsRowBorderDxfId="17">
  <autoFilter ref="A1:P242" xr:uid="{D1F03B89-5508-4591-BEDA-47AAEAFC258D}"/>
  <sortState xmlns:xlrd2="http://schemas.microsoft.com/office/spreadsheetml/2017/richdata2" ref="A2:P242">
    <sortCondition ref="A1:A242"/>
  </sortState>
  <tableColumns count="16">
    <tableColumn id="1" xr3:uid="{DC8593EF-B13C-4519-8707-3FA847F0FED6}" name="Subject Codes" dataDxfId="16"/>
    <tableColumn id="2" xr3:uid="{9F118629-5F25-40B4-979E-4CD0B54275B8}" name="Description" dataDxfId="15"/>
    <tableColumn id="3" xr3:uid="{FECC74FE-53A5-4CAB-9CC9-20FB487F152D}" name="College" dataDxfId="14"/>
    <tableColumn id="4" xr3:uid="{A94578CA-391D-4618-A7A1-3AACE6AB5080}" name="Method" dataDxfId="13"/>
    <tableColumn id="5" xr3:uid="{A3527992-B8FE-45CE-A6C2-5C8AF2FC27CF}" name="Contact One" dataDxfId="12"/>
    <tableColumn id="6" xr3:uid="{3E6E3570-F586-41BF-93DD-CE4921DAAB2F}" name="Contact Two" dataDxfId="11"/>
    <tableColumn id="7" xr3:uid="{B26D577B-2A2C-4D2D-95CA-F00210F2BADB}" name="Contact Three" dataDxfId="10"/>
    <tableColumn id="8" xr3:uid="{BD081A74-C0AC-497C-B50D-736CB5363639}" name="Contact Four" dataDxfId="9"/>
    <tableColumn id="9" xr3:uid="{D9CCDE7D-4A8D-4CEA-9F14-A7707B9009AA}" name="Contact Five" dataDxfId="8"/>
    <tableColumn id="10" xr3:uid="{144C3A45-7429-4D0D-8388-E9AF5BD16303}" name="Contact Six" dataDxfId="7"/>
    <tableColumn id="16" xr3:uid="{BF8803A7-B878-40A9-8D26-4A20EC1D163D}" name="Chair" dataDxfId="6"/>
    <tableColumn id="11" xr3:uid="{8B54CBA9-B094-40A1-8A18-998F14EDBDDC}" name="Dean Contact" dataDxfId="5">
      <calculatedColumnFormula>IFERROR(VLOOKUP(Table13[[#This Row],[College]],DeanContact!A:B,2,0),"")</calculatedColumnFormula>
    </tableColumn>
    <tableColumn id="12" xr3:uid="{915FC054-F003-480A-824C-1CC40BC94FFA}" name="Updated" dataDxfId="4"/>
    <tableColumn id="13" xr3:uid="{DA4572E3-C2D1-449E-B641-149B7F4F6231}" name="UserID" dataDxfId="3"/>
    <tableColumn id="14" xr3:uid="{380ECA75-35A8-439F-8D1B-D466A92AF693}" name="CLSS" dataDxfId="2"/>
    <tableColumn id="15" xr3:uid="{7C9960FA-245B-477B-A398-10A8F9C49B5E}" name="CollegeCode" dataDxfId="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BE57A8-2FAE-42F2-B2D8-A0F9B1DA4292}" name="Table1" displayName="Table1" ref="A1:B23" totalsRowShown="0">
  <autoFilter ref="A1:B23" xr:uid="{4FF5CF85-8AC9-4B25-9BDB-DA880752F51D}"/>
  <tableColumns count="2">
    <tableColumn id="1" xr3:uid="{10D06510-D2A3-44C2-9D14-44FABA8DC8D5}" name="College" dataDxfId="0"/>
    <tableColumn id="2" xr3:uid="{12CB6F37-FC73-400F-B27F-B937E8138AF0}" name="Dean Contac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D401B-0904-4BE0-9323-674993A42CF8}">
  <dimension ref="A1:GM242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O241" sqref="O241:P241"/>
    </sheetView>
  </sheetViews>
  <sheetFormatPr defaultRowHeight="14.4" x14ac:dyDescent="0.3"/>
  <cols>
    <col min="1" max="1" width="17.33203125" style="2" bestFit="1" customWidth="1"/>
    <col min="2" max="2" width="41.88671875" style="2" bestFit="1" customWidth="1"/>
    <col min="3" max="3" width="12.33203125" style="2" bestFit="1" customWidth="1"/>
    <col min="4" max="4" width="12.5546875" style="2" bestFit="1" customWidth="1"/>
    <col min="5" max="5" width="19.6640625" style="2" bestFit="1" customWidth="1"/>
    <col min="6" max="6" width="22.44140625" style="2" bestFit="1" customWidth="1"/>
    <col min="7" max="7" width="17.6640625" style="2" bestFit="1" customWidth="1"/>
    <col min="8" max="8" width="16.33203125" style="2" bestFit="1" customWidth="1"/>
    <col min="9" max="9" width="15.6640625" style="2" bestFit="1" customWidth="1"/>
    <col min="10" max="10" width="22.88671875" style="2" customWidth="1"/>
    <col min="11" max="11" width="16.109375" style="2" bestFit="1" customWidth="1"/>
    <col min="12" max="12" width="18.33203125" style="2" bestFit="1" customWidth="1"/>
    <col min="13" max="13" width="13.33203125" style="14" bestFit="1" customWidth="1"/>
    <col min="14" max="14" width="35.44140625" style="13" bestFit="1" customWidth="1"/>
    <col min="15" max="15" width="9.5546875" style="2" bestFit="1" customWidth="1"/>
    <col min="16" max="16" width="16.88671875" style="2" bestFit="1" customWidth="1"/>
  </cols>
  <sheetData>
    <row r="1" spans="1:16" x14ac:dyDescent="0.3">
      <c r="A1" s="2" t="s">
        <v>161</v>
      </c>
      <c r="B1" s="2" t="s">
        <v>162</v>
      </c>
      <c r="C1" s="2" t="s">
        <v>410</v>
      </c>
      <c r="D1" s="2" t="s">
        <v>382</v>
      </c>
      <c r="E1" s="2" t="s">
        <v>328</v>
      </c>
      <c r="F1" s="2" t="s">
        <v>329</v>
      </c>
      <c r="G1" s="2" t="s">
        <v>330</v>
      </c>
      <c r="H1" s="2" t="s">
        <v>331</v>
      </c>
      <c r="I1" s="2" t="s">
        <v>457</v>
      </c>
      <c r="J1" s="2" t="s">
        <v>458</v>
      </c>
      <c r="K1" s="2" t="s">
        <v>737</v>
      </c>
      <c r="L1" s="2" t="s">
        <v>575</v>
      </c>
      <c r="M1" s="14" t="s">
        <v>531</v>
      </c>
      <c r="N1" s="13" t="s">
        <v>623</v>
      </c>
      <c r="O1" s="2" t="s">
        <v>677</v>
      </c>
      <c r="P1" s="12" t="s">
        <v>735</v>
      </c>
    </row>
    <row r="2" spans="1:16" x14ac:dyDescent="0.3">
      <c r="A2" s="18" t="s">
        <v>0</v>
      </c>
      <c r="B2" s="19" t="s">
        <v>163</v>
      </c>
      <c r="C2" s="19" t="s">
        <v>411</v>
      </c>
      <c r="D2" s="19" t="s">
        <v>383</v>
      </c>
      <c r="E2" s="19" t="s">
        <v>554</v>
      </c>
      <c r="F2" s="19"/>
      <c r="G2" s="19"/>
      <c r="H2" s="19"/>
      <c r="I2" s="19"/>
      <c r="J2" s="19"/>
      <c r="K2" s="19"/>
      <c r="L2" s="19" t="str">
        <f>IFERROR(VLOOKUP(Table13[[#This Row],[College]],DeanContact!A:B,2,0),"")</f>
        <v>Kim Barnes</v>
      </c>
      <c r="M2" s="20">
        <v>43867</v>
      </c>
      <c r="N2" s="17" t="s">
        <v>618</v>
      </c>
      <c r="O2" s="19" t="s">
        <v>678</v>
      </c>
      <c r="P2" s="19">
        <v>7</v>
      </c>
    </row>
    <row r="3" spans="1:16" x14ac:dyDescent="0.3">
      <c r="A3" s="19" t="s">
        <v>1</v>
      </c>
      <c r="B3" s="19" t="s">
        <v>164</v>
      </c>
      <c r="C3" s="19" t="s">
        <v>412</v>
      </c>
      <c r="D3" s="19" t="s">
        <v>383</v>
      </c>
      <c r="E3" s="19" t="s">
        <v>517</v>
      </c>
      <c r="F3" s="70" t="s">
        <v>589</v>
      </c>
      <c r="G3" s="70" t="s">
        <v>831</v>
      </c>
      <c r="H3" s="70" t="s">
        <v>832</v>
      </c>
      <c r="I3" s="70" t="s">
        <v>833</v>
      </c>
      <c r="J3" s="70" t="s">
        <v>834</v>
      </c>
      <c r="K3" s="70" t="s">
        <v>835</v>
      </c>
      <c r="L3" s="70" t="s">
        <v>806</v>
      </c>
      <c r="M3" s="71">
        <v>45166</v>
      </c>
      <c r="N3" s="17" t="s">
        <v>670</v>
      </c>
      <c r="O3" s="19" t="s">
        <v>678</v>
      </c>
      <c r="P3" s="19">
        <v>21</v>
      </c>
    </row>
    <row r="4" spans="1:16" x14ac:dyDescent="0.3">
      <c r="A4" s="19" t="s">
        <v>2</v>
      </c>
      <c r="B4" s="19" t="s">
        <v>165</v>
      </c>
      <c r="C4" s="19" t="s">
        <v>760</v>
      </c>
      <c r="D4" s="19" t="s">
        <v>383</v>
      </c>
      <c r="E4" s="19" t="s">
        <v>586</v>
      </c>
      <c r="F4" s="19" t="s">
        <v>387</v>
      </c>
      <c r="G4" s="19" t="s">
        <v>428</v>
      </c>
      <c r="H4" s="19" t="s">
        <v>587</v>
      </c>
      <c r="I4" s="19"/>
      <c r="J4" s="19"/>
      <c r="K4" s="19" t="s">
        <v>761</v>
      </c>
      <c r="L4" s="19" t="s">
        <v>762</v>
      </c>
      <c r="M4" s="20">
        <v>43381</v>
      </c>
      <c r="N4" s="17" t="s">
        <v>763</v>
      </c>
      <c r="O4" s="19" t="s">
        <v>678</v>
      </c>
      <c r="P4" s="19">
        <v>55</v>
      </c>
    </row>
    <row r="5" spans="1:16" x14ac:dyDescent="0.3">
      <c r="A5" s="19" t="s">
        <v>568</v>
      </c>
      <c r="B5" s="19" t="s">
        <v>569</v>
      </c>
      <c r="C5" s="19" t="s">
        <v>472</v>
      </c>
      <c r="D5" s="19" t="s">
        <v>383</v>
      </c>
      <c r="E5" s="19" t="s">
        <v>336</v>
      </c>
      <c r="F5" s="19"/>
      <c r="G5" s="19"/>
      <c r="H5" s="19"/>
      <c r="I5" s="19"/>
      <c r="J5" s="19"/>
      <c r="K5" s="19"/>
      <c r="L5" s="19" t="str">
        <f>IFERROR(VLOOKUP(Table13[[#This Row],[College]],DeanContact!A:B,2,0),"")</f>
        <v>Tricia Petty</v>
      </c>
      <c r="M5" s="20">
        <v>43866</v>
      </c>
      <c r="N5" s="17" t="s">
        <v>633</v>
      </c>
      <c r="O5" s="19" t="s">
        <v>678</v>
      </c>
      <c r="P5" s="19">
        <v>49</v>
      </c>
    </row>
    <row r="6" spans="1:16" x14ac:dyDescent="0.3">
      <c r="A6" s="19" t="s">
        <v>566</v>
      </c>
      <c r="B6" s="19" t="s">
        <v>567</v>
      </c>
      <c r="C6" s="19" t="s">
        <v>760</v>
      </c>
      <c r="D6" s="19" t="s">
        <v>383</v>
      </c>
      <c r="E6" s="19" t="s">
        <v>586</v>
      </c>
      <c r="F6" s="19" t="s">
        <v>387</v>
      </c>
      <c r="G6" s="19" t="s">
        <v>428</v>
      </c>
      <c r="H6" s="19"/>
      <c r="I6" s="19"/>
      <c r="J6" s="19"/>
      <c r="K6" s="19" t="s">
        <v>428</v>
      </c>
      <c r="L6" s="19" t="s">
        <v>428</v>
      </c>
      <c r="M6" s="20"/>
      <c r="N6" s="17" t="s">
        <v>763</v>
      </c>
      <c r="O6" s="19" t="s">
        <v>678</v>
      </c>
      <c r="P6" s="19">
        <v>55</v>
      </c>
    </row>
    <row r="7" spans="1:16" x14ac:dyDescent="0.3">
      <c r="A7" s="19" t="s">
        <v>3</v>
      </c>
      <c r="B7" s="19" t="s">
        <v>166</v>
      </c>
      <c r="C7" s="19" t="s">
        <v>472</v>
      </c>
      <c r="D7" s="19" t="s">
        <v>383</v>
      </c>
      <c r="E7" s="19" t="s">
        <v>336</v>
      </c>
      <c r="F7" s="19" t="s">
        <v>536</v>
      </c>
      <c r="G7" s="19"/>
      <c r="H7" s="19"/>
      <c r="I7" s="19"/>
      <c r="J7" s="19" t="s">
        <v>492</v>
      </c>
      <c r="K7" s="19"/>
      <c r="L7" s="19" t="str">
        <f>IFERROR(VLOOKUP(Table13[[#This Row],[College]],DeanContact!A:B,2,0),"")</f>
        <v>Tricia Petty</v>
      </c>
      <c r="M7" s="20">
        <v>43390</v>
      </c>
      <c r="N7" s="17" t="s">
        <v>633</v>
      </c>
      <c r="O7" s="19" t="s">
        <v>678</v>
      </c>
      <c r="P7" s="19">
        <v>49</v>
      </c>
    </row>
    <row r="8" spans="1:16" x14ac:dyDescent="0.3">
      <c r="A8" s="19" t="s">
        <v>4</v>
      </c>
      <c r="B8" s="19" t="s">
        <v>167</v>
      </c>
      <c r="C8" s="19" t="s">
        <v>411</v>
      </c>
      <c r="D8" s="19" t="s">
        <v>383</v>
      </c>
      <c r="E8" s="19" t="s">
        <v>369</v>
      </c>
      <c r="F8" s="19"/>
      <c r="G8" s="19"/>
      <c r="H8" s="19"/>
      <c r="I8" s="19"/>
      <c r="J8" s="19"/>
      <c r="K8" s="19" t="s">
        <v>739</v>
      </c>
      <c r="L8" s="19" t="str">
        <f>IFERROR(VLOOKUP(Table13[[#This Row],[College]],DeanContact!A:B,2,0),"")</f>
        <v>Kim Barnes</v>
      </c>
      <c r="M8" s="20">
        <v>43381</v>
      </c>
      <c r="N8" s="17" t="s">
        <v>619</v>
      </c>
      <c r="O8" s="19" t="s">
        <v>678</v>
      </c>
      <c r="P8" s="19">
        <v>7</v>
      </c>
    </row>
    <row r="9" spans="1:16" x14ac:dyDescent="0.3">
      <c r="A9" s="19" t="s">
        <v>5</v>
      </c>
      <c r="B9" s="19" t="s">
        <v>168</v>
      </c>
      <c r="C9" s="19" t="s">
        <v>411</v>
      </c>
      <c r="D9" s="19" t="s">
        <v>383</v>
      </c>
      <c r="E9" s="19" t="s">
        <v>384</v>
      </c>
      <c r="F9" s="19"/>
      <c r="G9" s="19"/>
      <c r="H9" s="19"/>
      <c r="I9" s="19"/>
      <c r="J9" s="19"/>
      <c r="K9" s="19"/>
      <c r="L9" s="19" t="str">
        <f>IFERROR(VLOOKUP(Table13[[#This Row],[College]],DeanContact!A:B,2,0),"")</f>
        <v>Kim Barnes</v>
      </c>
      <c r="M9" s="20">
        <v>43381</v>
      </c>
      <c r="N9" s="17" t="s">
        <v>621</v>
      </c>
      <c r="O9" s="19" t="s">
        <v>678</v>
      </c>
      <c r="P9" s="19">
        <v>7</v>
      </c>
    </row>
    <row r="10" spans="1:16" x14ac:dyDescent="0.3">
      <c r="A10" s="19" t="s">
        <v>6</v>
      </c>
      <c r="B10" s="19" t="s">
        <v>169</v>
      </c>
      <c r="C10" s="19" t="s">
        <v>411</v>
      </c>
      <c r="D10" s="19" t="s">
        <v>383</v>
      </c>
      <c r="E10" s="19" t="s">
        <v>554</v>
      </c>
      <c r="F10" s="19"/>
      <c r="G10" s="19"/>
      <c r="H10" s="19"/>
      <c r="I10" s="19"/>
      <c r="J10" s="19"/>
      <c r="K10" s="19"/>
      <c r="L10" s="19" t="str">
        <f>IFERROR(VLOOKUP(Table13[[#This Row],[College]],DeanContact!A:B,2,0),"")</f>
        <v>Kim Barnes</v>
      </c>
      <c r="M10" s="20">
        <v>43867</v>
      </c>
      <c r="N10" s="17" t="s">
        <v>618</v>
      </c>
      <c r="O10" s="19" t="s">
        <v>678</v>
      </c>
      <c r="P10" s="19">
        <v>7</v>
      </c>
    </row>
    <row r="11" spans="1:16" x14ac:dyDescent="0.3">
      <c r="A11" s="19" t="s">
        <v>7</v>
      </c>
      <c r="B11" s="19" t="s">
        <v>170</v>
      </c>
      <c r="C11" s="19" t="s">
        <v>411</v>
      </c>
      <c r="D11" s="19" t="s">
        <v>383</v>
      </c>
      <c r="E11" s="19" t="s">
        <v>479</v>
      </c>
      <c r="F11" s="19"/>
      <c r="G11" s="19"/>
      <c r="H11" s="19"/>
      <c r="I11" s="19"/>
      <c r="J11" s="19"/>
      <c r="K11" s="19"/>
      <c r="L11" s="19" t="str">
        <f>IFERROR(VLOOKUP(Table13[[#This Row],[College]],DeanContact!A:B,2,0),"")</f>
        <v>Kim Barnes</v>
      </c>
      <c r="M11" s="20">
        <v>44321</v>
      </c>
      <c r="N11" s="17" t="s">
        <v>620</v>
      </c>
      <c r="O11" s="19" t="s">
        <v>678</v>
      </c>
      <c r="P11" s="19">
        <v>7</v>
      </c>
    </row>
    <row r="12" spans="1:16" x14ac:dyDescent="0.3">
      <c r="A12" s="19" t="s">
        <v>8</v>
      </c>
      <c r="B12" s="19" t="s">
        <v>171</v>
      </c>
      <c r="C12" s="19" t="s">
        <v>411</v>
      </c>
      <c r="D12" s="19" t="s">
        <v>383</v>
      </c>
      <c r="E12" s="19" t="s">
        <v>369</v>
      </c>
      <c r="F12" s="19"/>
      <c r="G12" s="19"/>
      <c r="H12" s="19"/>
      <c r="I12" s="19"/>
      <c r="J12" s="19"/>
      <c r="K12" s="19" t="s">
        <v>739</v>
      </c>
      <c r="L12" s="19" t="str">
        <f>IFERROR(VLOOKUP(Table13[[#This Row],[College]],DeanContact!A:B,2,0),"")</f>
        <v>Kim Barnes</v>
      </c>
      <c r="M12" s="20">
        <v>43381</v>
      </c>
      <c r="N12" s="17" t="s">
        <v>619</v>
      </c>
      <c r="O12" s="19" t="s">
        <v>678</v>
      </c>
      <c r="P12" s="19">
        <v>7</v>
      </c>
    </row>
    <row r="13" spans="1:16" x14ac:dyDescent="0.3">
      <c r="A13" s="19" t="s">
        <v>9</v>
      </c>
      <c r="B13" s="19" t="s">
        <v>172</v>
      </c>
      <c r="C13" s="19" t="s">
        <v>411</v>
      </c>
      <c r="D13" s="19" t="s">
        <v>383</v>
      </c>
      <c r="E13" s="19" t="s">
        <v>369</v>
      </c>
      <c r="F13" s="19"/>
      <c r="G13" s="19"/>
      <c r="H13" s="19"/>
      <c r="I13" s="19"/>
      <c r="J13" s="19"/>
      <c r="K13" s="19" t="s">
        <v>739</v>
      </c>
      <c r="L13" s="19" t="str">
        <f>IFERROR(VLOOKUP(Table13[[#This Row],[College]],DeanContact!A:B,2,0),"")</f>
        <v>Kim Barnes</v>
      </c>
      <c r="M13" s="20">
        <v>43381</v>
      </c>
      <c r="N13" s="17" t="s">
        <v>619</v>
      </c>
      <c r="O13" s="19" t="s">
        <v>678</v>
      </c>
      <c r="P13" s="19">
        <v>7</v>
      </c>
    </row>
    <row r="14" spans="1:16" x14ac:dyDescent="0.3">
      <c r="A14" s="19" t="s">
        <v>557</v>
      </c>
      <c r="B14" s="81" t="s">
        <v>509</v>
      </c>
      <c r="C14" s="81" t="s">
        <v>485</v>
      </c>
      <c r="D14" s="81" t="s">
        <v>486</v>
      </c>
      <c r="E14" s="81" t="s">
        <v>514</v>
      </c>
      <c r="F14" s="81" t="s">
        <v>515</v>
      </c>
      <c r="G14" s="81" t="s">
        <v>516</v>
      </c>
      <c r="H14" s="81"/>
      <c r="I14" s="81"/>
      <c r="J14" s="81" t="s">
        <v>492</v>
      </c>
      <c r="K14" s="81"/>
      <c r="L14" s="81" t="str">
        <f>IFERROR(VLOOKUP(Table13[[#This Row],[College]],DeanContact!A:B,2,0),"")</f>
        <v/>
      </c>
      <c r="M14" s="82">
        <v>43389</v>
      </c>
      <c r="N14" s="83" t="s">
        <v>622</v>
      </c>
      <c r="O14" s="19" t="s">
        <v>678</v>
      </c>
      <c r="P14" s="19"/>
    </row>
    <row r="15" spans="1:16" x14ac:dyDescent="0.3">
      <c r="A15" s="19" t="s">
        <v>557</v>
      </c>
      <c r="B15" s="19" t="s">
        <v>476</v>
      </c>
      <c r="C15" s="19" t="s">
        <v>417</v>
      </c>
      <c r="D15" s="19" t="s">
        <v>486</v>
      </c>
      <c r="E15" s="19" t="s">
        <v>491</v>
      </c>
      <c r="F15" s="19" t="s">
        <v>560</v>
      </c>
      <c r="G15" s="19"/>
      <c r="H15" s="19"/>
      <c r="I15" s="19"/>
      <c r="J15" s="19" t="s">
        <v>492</v>
      </c>
      <c r="K15" s="19"/>
      <c r="L15" s="19" t="str">
        <f>IFERROR(VLOOKUP(Table13[[#This Row],[College]],DeanContact!A:B,2,0),"")</f>
        <v/>
      </c>
      <c r="M15" s="20">
        <v>43840</v>
      </c>
      <c r="N15" s="17" t="s">
        <v>665</v>
      </c>
      <c r="O15" s="19"/>
      <c r="P15" s="19"/>
    </row>
    <row r="16" spans="1:16" x14ac:dyDescent="0.3">
      <c r="A16" s="19" t="s">
        <v>10</v>
      </c>
      <c r="B16" s="85" t="s">
        <v>173</v>
      </c>
      <c r="C16" s="85" t="s">
        <v>448</v>
      </c>
      <c r="D16" s="85" t="s">
        <v>383</v>
      </c>
      <c r="E16" s="85" t="s">
        <v>346</v>
      </c>
      <c r="F16" s="85"/>
      <c r="G16" s="85"/>
      <c r="H16" s="85"/>
      <c r="I16" s="85"/>
      <c r="J16" s="85"/>
      <c r="K16" s="85"/>
      <c r="L16" s="85" t="str">
        <f>IFERROR(VLOOKUP(Table13[[#This Row],[College]],DeanContact!A:B,2,0),"")</f>
        <v>Mary Beth Mandich</v>
      </c>
      <c r="M16" s="86"/>
      <c r="N16" s="87"/>
      <c r="O16" s="19" t="s">
        <v>678</v>
      </c>
      <c r="P16" s="19"/>
    </row>
    <row r="17" spans="1:16" x14ac:dyDescent="0.3">
      <c r="A17" s="19" t="s">
        <v>11</v>
      </c>
      <c r="B17" s="19" t="s">
        <v>174</v>
      </c>
      <c r="C17" s="19" t="s">
        <v>411</v>
      </c>
      <c r="D17" s="19" t="s">
        <v>383</v>
      </c>
      <c r="E17" s="19" t="s">
        <v>554</v>
      </c>
      <c r="F17" s="19"/>
      <c r="G17" s="19"/>
      <c r="H17" s="19"/>
      <c r="I17" s="19"/>
      <c r="J17" s="19"/>
      <c r="K17" s="19"/>
      <c r="L17" s="19" t="str">
        <f>IFERROR(VLOOKUP(Table13[[#This Row],[College]],DeanContact!A:B,2,0),"")</f>
        <v>Kim Barnes</v>
      </c>
      <c r="M17" s="20">
        <v>43867</v>
      </c>
      <c r="N17" s="17" t="s">
        <v>618</v>
      </c>
      <c r="O17" s="19" t="s">
        <v>678</v>
      </c>
      <c r="P17" s="19">
        <v>7</v>
      </c>
    </row>
    <row r="18" spans="1:16" x14ac:dyDescent="0.3">
      <c r="A18" s="19" t="s">
        <v>12</v>
      </c>
      <c r="B18" s="19" t="s">
        <v>175</v>
      </c>
      <c r="C18" s="19" t="s">
        <v>411</v>
      </c>
      <c r="D18" s="19" t="s">
        <v>383</v>
      </c>
      <c r="E18" s="19" t="s">
        <v>554</v>
      </c>
      <c r="F18" s="19"/>
      <c r="G18" s="19"/>
      <c r="H18" s="19"/>
      <c r="I18" s="19"/>
      <c r="J18" s="19"/>
      <c r="K18" s="19"/>
      <c r="L18" s="19" t="str">
        <f>IFERROR(VLOOKUP(Table13[[#This Row],[College]],DeanContact!A:B,2,0),"")</f>
        <v>Kim Barnes</v>
      </c>
      <c r="M18" s="20">
        <v>43867</v>
      </c>
      <c r="N18" s="17" t="s">
        <v>618</v>
      </c>
      <c r="O18" s="19" t="s">
        <v>678</v>
      </c>
      <c r="P18" s="19">
        <v>7</v>
      </c>
    </row>
    <row r="19" spans="1:16" x14ac:dyDescent="0.3">
      <c r="A19" s="19" t="s">
        <v>13</v>
      </c>
      <c r="B19" s="19" t="s">
        <v>176</v>
      </c>
      <c r="C19" s="19" t="s">
        <v>411</v>
      </c>
      <c r="D19" s="19" t="s">
        <v>383</v>
      </c>
      <c r="E19" s="19" t="s">
        <v>554</v>
      </c>
      <c r="F19" s="19"/>
      <c r="G19" s="19"/>
      <c r="H19" s="19"/>
      <c r="I19" s="19"/>
      <c r="J19" s="19"/>
      <c r="K19" s="19"/>
      <c r="L19" s="19" t="str">
        <f>IFERROR(VLOOKUP(Table13[[#This Row],[College]],DeanContact!A:B,2,0),"")</f>
        <v>Kim Barnes</v>
      </c>
      <c r="M19" s="20">
        <v>43867</v>
      </c>
      <c r="N19" s="17" t="s">
        <v>618</v>
      </c>
      <c r="O19" s="19" t="s">
        <v>678</v>
      </c>
      <c r="P19" s="19">
        <v>7</v>
      </c>
    </row>
    <row r="20" spans="1:16" x14ac:dyDescent="0.3">
      <c r="A20" s="19" t="s">
        <v>499</v>
      </c>
      <c r="B20" s="19" t="s">
        <v>500</v>
      </c>
      <c r="C20" s="19" t="s">
        <v>411</v>
      </c>
      <c r="D20" s="19" t="s">
        <v>383</v>
      </c>
      <c r="E20" s="19" t="s">
        <v>595</v>
      </c>
      <c r="F20" s="19"/>
      <c r="G20" s="19"/>
      <c r="H20" s="19"/>
      <c r="I20" s="19"/>
      <c r="J20" s="19"/>
      <c r="K20" s="19"/>
      <c r="L20" s="19" t="str">
        <f>IFERROR(VLOOKUP(Table13[[#This Row],[College]],DeanContact!A:B,2,0),"")</f>
        <v>Kim Barnes</v>
      </c>
      <c r="M20" s="20">
        <v>43381</v>
      </c>
      <c r="N20" s="17" t="s">
        <v>624</v>
      </c>
      <c r="O20" s="19" t="s">
        <v>678</v>
      </c>
      <c r="P20" s="19">
        <v>7</v>
      </c>
    </row>
    <row r="21" spans="1:16" x14ac:dyDescent="0.3">
      <c r="A21" s="19" t="s">
        <v>605</v>
      </c>
      <c r="B21" s="19" t="s">
        <v>606</v>
      </c>
      <c r="C21" s="19" t="s">
        <v>414</v>
      </c>
      <c r="D21" s="19" t="s">
        <v>383</v>
      </c>
      <c r="E21" s="19" t="s">
        <v>473</v>
      </c>
      <c r="F21" s="19"/>
      <c r="G21" s="19"/>
      <c r="H21" s="19"/>
      <c r="I21" s="19"/>
      <c r="J21" s="19"/>
      <c r="K21" s="19"/>
      <c r="L21" s="19" t="str">
        <f>IFERROR(VLOOKUP(Table13[[#This Row],[College]],DeanContact!A:B,2,0),"")</f>
        <v>Valerie Lastinger</v>
      </c>
      <c r="M21" s="20"/>
      <c r="N21" s="17" t="s">
        <v>647</v>
      </c>
      <c r="O21" s="19" t="s">
        <v>678</v>
      </c>
      <c r="P21" s="19">
        <v>14</v>
      </c>
    </row>
    <row r="22" spans="1:16" x14ac:dyDescent="0.3">
      <c r="A22" s="19" t="s">
        <v>14</v>
      </c>
      <c r="B22" s="19" t="s">
        <v>177</v>
      </c>
      <c r="C22" s="19" t="s">
        <v>414</v>
      </c>
      <c r="D22" s="19" t="s">
        <v>383</v>
      </c>
      <c r="E22" s="52" t="s">
        <v>801</v>
      </c>
      <c r="F22" s="26" t="s">
        <v>751</v>
      </c>
      <c r="G22" s="60"/>
      <c r="H22" s="19"/>
      <c r="I22" s="19"/>
      <c r="J22" s="19" t="s">
        <v>492</v>
      </c>
      <c r="K22" s="19"/>
      <c r="L22" s="19" t="str">
        <f>IFERROR(VLOOKUP(Table13[[#This Row],[College]],DeanContact!A:B,2,0),"")</f>
        <v>Valerie Lastinger</v>
      </c>
      <c r="M22" s="20">
        <v>43381</v>
      </c>
      <c r="N22" s="17" t="s">
        <v>630</v>
      </c>
      <c r="O22" s="19" t="s">
        <v>678</v>
      </c>
      <c r="P22" s="19">
        <v>14</v>
      </c>
    </row>
    <row r="23" spans="1:16" x14ac:dyDescent="0.3">
      <c r="A23" s="19" t="s">
        <v>15</v>
      </c>
      <c r="B23" s="19" t="s">
        <v>178</v>
      </c>
      <c r="C23" s="19" t="s">
        <v>411</v>
      </c>
      <c r="D23" s="19" t="s">
        <v>383</v>
      </c>
      <c r="E23" s="19" t="s">
        <v>384</v>
      </c>
      <c r="F23" s="19"/>
      <c r="G23" s="19"/>
      <c r="H23" s="19"/>
      <c r="I23" s="19"/>
      <c r="J23" s="19"/>
      <c r="K23" s="19"/>
      <c r="L23" s="19" t="str">
        <f>IFERROR(VLOOKUP(Table13[[#This Row],[College]],DeanContact!A:B,2,0),"")</f>
        <v>Kim Barnes</v>
      </c>
      <c r="M23" s="20">
        <v>43381</v>
      </c>
      <c r="N23" s="17" t="s">
        <v>621</v>
      </c>
      <c r="O23" s="19" t="s">
        <v>678</v>
      </c>
      <c r="P23" s="19">
        <v>7</v>
      </c>
    </row>
    <row r="24" spans="1:16" x14ac:dyDescent="0.3">
      <c r="A24" s="19" t="s">
        <v>16</v>
      </c>
      <c r="B24" s="19" t="s">
        <v>179</v>
      </c>
      <c r="C24" s="19" t="s">
        <v>415</v>
      </c>
      <c r="D24" s="19" t="s">
        <v>383</v>
      </c>
      <c r="E24" s="19" t="s">
        <v>661</v>
      </c>
      <c r="F24" s="19"/>
      <c r="G24" s="19"/>
      <c r="H24" s="19"/>
      <c r="I24" s="19"/>
      <c r="J24" s="19"/>
      <c r="K24" s="19"/>
      <c r="L24" s="19" t="str">
        <f>IFERROR(VLOOKUP(Table13[[#This Row],[College]],DeanContact!A:B,2,0),"")</f>
        <v>Sandra Schwartz</v>
      </c>
      <c r="M24" s="20"/>
      <c r="N24" s="17" t="s">
        <v>662</v>
      </c>
      <c r="O24" s="19" t="s">
        <v>678</v>
      </c>
      <c r="P24" s="19">
        <v>25</v>
      </c>
    </row>
    <row r="25" spans="1:16" x14ac:dyDescent="0.3">
      <c r="A25" s="19" t="s">
        <v>399</v>
      </c>
      <c r="B25" s="19" t="s">
        <v>402</v>
      </c>
      <c r="C25" s="19" t="s">
        <v>414</v>
      </c>
      <c r="D25" s="19" t="s">
        <v>383</v>
      </c>
      <c r="E25" s="21" t="s">
        <v>787</v>
      </c>
      <c r="F25" s="21" t="s">
        <v>788</v>
      </c>
      <c r="G25" s="19"/>
      <c r="H25" s="19"/>
      <c r="I25" s="19"/>
      <c r="J25" s="19"/>
      <c r="K25" s="19"/>
      <c r="L25" s="19" t="str">
        <f>IFERROR(VLOOKUP(Table13[[#This Row],[College]],DeanContact!A:B,2,0),"")</f>
        <v>Valerie Lastinger</v>
      </c>
      <c r="M25" s="20"/>
      <c r="N25" s="22" t="s">
        <v>789</v>
      </c>
      <c r="O25" s="19" t="s">
        <v>678</v>
      </c>
      <c r="P25" s="19">
        <v>14</v>
      </c>
    </row>
    <row r="26" spans="1:16" x14ac:dyDescent="0.3">
      <c r="A26" s="19" t="s">
        <v>17</v>
      </c>
      <c r="B26" s="19" t="s">
        <v>180</v>
      </c>
      <c r="C26" s="19" t="s">
        <v>415</v>
      </c>
      <c r="D26" s="19" t="s">
        <v>383</v>
      </c>
      <c r="E26" s="19" t="s">
        <v>661</v>
      </c>
      <c r="F26" s="19"/>
      <c r="G26" s="19"/>
      <c r="H26" s="19"/>
      <c r="I26" s="19"/>
      <c r="J26" s="19"/>
      <c r="K26" s="19"/>
      <c r="L26" s="19" t="str">
        <f>IFERROR(VLOOKUP(Table13[[#This Row],[College]],DeanContact!A:B,2,0),"")</f>
        <v>Sandra Schwartz</v>
      </c>
      <c r="M26" s="20"/>
      <c r="N26" s="17" t="s">
        <v>662</v>
      </c>
      <c r="O26" s="19" t="s">
        <v>678</v>
      </c>
      <c r="P26" s="19">
        <v>25</v>
      </c>
    </row>
    <row r="27" spans="1:16" x14ac:dyDescent="0.3">
      <c r="A27" s="19" t="s">
        <v>18</v>
      </c>
      <c r="B27" s="19" t="s">
        <v>181</v>
      </c>
      <c r="C27" s="19" t="s">
        <v>414</v>
      </c>
      <c r="D27" s="19" t="s">
        <v>383</v>
      </c>
      <c r="E27" s="19" t="s">
        <v>553</v>
      </c>
      <c r="F27" s="19" t="s">
        <v>671</v>
      </c>
      <c r="G27" s="19"/>
      <c r="H27" s="19"/>
      <c r="I27" s="19"/>
      <c r="J27" s="19" t="s">
        <v>492</v>
      </c>
      <c r="K27" s="19"/>
      <c r="L27" s="19" t="str">
        <f>IFERROR(VLOOKUP(Table13[[#This Row],[College]],DeanContact!A:B,2,0),"")</f>
        <v>Valerie Lastinger</v>
      </c>
      <c r="M27" s="20"/>
      <c r="N27" s="17" t="s">
        <v>672</v>
      </c>
      <c r="O27" s="70" t="s">
        <v>678</v>
      </c>
      <c r="P27" s="19">
        <v>14</v>
      </c>
    </row>
    <row r="28" spans="1:16" x14ac:dyDescent="0.3">
      <c r="A28" s="19" t="s">
        <v>19</v>
      </c>
      <c r="B28" s="19" t="s">
        <v>182</v>
      </c>
      <c r="C28" s="19" t="s">
        <v>414</v>
      </c>
      <c r="D28" s="19" t="s">
        <v>383</v>
      </c>
      <c r="E28" s="19" t="s">
        <v>430</v>
      </c>
      <c r="F28" s="19"/>
      <c r="G28" s="19"/>
      <c r="H28" s="19"/>
      <c r="I28" s="19"/>
      <c r="J28" s="19" t="s">
        <v>492</v>
      </c>
      <c r="K28" s="19"/>
      <c r="L28" s="19" t="str">
        <f>IFERROR(VLOOKUP(Table13[[#This Row],[College]],DeanContact!A:B,2,0),"")</f>
        <v>Valerie Lastinger</v>
      </c>
      <c r="M28" s="20">
        <v>43383</v>
      </c>
      <c r="N28" s="17" t="s">
        <v>674</v>
      </c>
      <c r="O28" s="19" t="s">
        <v>678</v>
      </c>
      <c r="P28" s="19">
        <v>14</v>
      </c>
    </row>
    <row r="29" spans="1:16" x14ac:dyDescent="0.3">
      <c r="A29" s="19" t="s">
        <v>573</v>
      </c>
      <c r="B29" s="19" t="s">
        <v>183</v>
      </c>
      <c r="C29" s="19" t="s">
        <v>448</v>
      </c>
      <c r="D29" s="19" t="s">
        <v>383</v>
      </c>
      <c r="E29" s="19" t="s">
        <v>352</v>
      </c>
      <c r="F29" s="19"/>
      <c r="G29" s="19"/>
      <c r="H29" s="19"/>
      <c r="I29" s="19"/>
      <c r="J29" s="19"/>
      <c r="K29" s="19"/>
      <c r="L29" s="19" t="str">
        <f>IFERROR(VLOOKUP(Table13[[#This Row],[College]],DeanContact!A:B,2,0),"")</f>
        <v>Mary Beth Mandich</v>
      </c>
      <c r="M29" s="20">
        <v>43896</v>
      </c>
      <c r="N29" s="17" t="s">
        <v>634</v>
      </c>
      <c r="O29" s="19" t="s">
        <v>678</v>
      </c>
      <c r="P29" s="19"/>
    </row>
    <row r="30" spans="1:16" x14ac:dyDescent="0.3">
      <c r="A30" s="19" t="s">
        <v>20</v>
      </c>
      <c r="B30" s="19" t="s">
        <v>183</v>
      </c>
      <c r="C30" s="19" t="s">
        <v>760</v>
      </c>
      <c r="D30" s="19" t="s">
        <v>383</v>
      </c>
      <c r="E30" s="19" t="s">
        <v>387</v>
      </c>
      <c r="F30" s="19" t="s">
        <v>586</v>
      </c>
      <c r="G30" s="19"/>
      <c r="H30" s="19" t="s">
        <v>587</v>
      </c>
      <c r="I30" s="19"/>
      <c r="J30" s="19"/>
      <c r="K30" s="19" t="s">
        <v>764</v>
      </c>
      <c r="L30" s="19" t="s">
        <v>428</v>
      </c>
      <c r="M30" s="20">
        <v>43381</v>
      </c>
      <c r="N30" s="17" t="s">
        <v>763</v>
      </c>
      <c r="O30" s="19" t="s">
        <v>678</v>
      </c>
      <c r="P30" s="19">
        <v>55</v>
      </c>
    </row>
    <row r="31" spans="1:16" x14ac:dyDescent="0.3">
      <c r="A31" s="19" t="s">
        <v>21</v>
      </c>
      <c r="B31" s="19" t="s">
        <v>184</v>
      </c>
      <c r="C31" s="19" t="s">
        <v>412</v>
      </c>
      <c r="D31" s="19" t="s">
        <v>383</v>
      </c>
      <c r="E31" s="19" t="s">
        <v>482</v>
      </c>
      <c r="F31" s="70" t="s">
        <v>836</v>
      </c>
      <c r="G31" s="19"/>
      <c r="H31" s="19"/>
      <c r="I31" s="19"/>
      <c r="J31" s="19"/>
      <c r="K31" s="70" t="s">
        <v>803</v>
      </c>
      <c r="L31" s="70" t="s">
        <v>806</v>
      </c>
      <c r="M31" s="71">
        <v>45166</v>
      </c>
      <c r="N31" s="17" t="s">
        <v>660</v>
      </c>
      <c r="O31" s="19" t="s">
        <v>678</v>
      </c>
      <c r="P31" s="19">
        <v>21</v>
      </c>
    </row>
    <row r="32" spans="1:16" x14ac:dyDescent="0.3">
      <c r="A32" s="19" t="s">
        <v>22</v>
      </c>
      <c r="B32" s="19" t="s">
        <v>185</v>
      </c>
      <c r="C32" s="19" t="s">
        <v>412</v>
      </c>
      <c r="D32" s="19" t="s">
        <v>383</v>
      </c>
      <c r="E32" s="19" t="s">
        <v>517</v>
      </c>
      <c r="F32" s="70" t="s">
        <v>589</v>
      </c>
      <c r="G32" s="70" t="s">
        <v>831</v>
      </c>
      <c r="H32" s="70" t="s">
        <v>832</v>
      </c>
      <c r="I32" s="19"/>
      <c r="J32" s="19"/>
      <c r="K32" s="70" t="s">
        <v>803</v>
      </c>
      <c r="L32" s="70" t="s">
        <v>806</v>
      </c>
      <c r="M32" s="71">
        <v>45166</v>
      </c>
      <c r="N32" s="72" t="s">
        <v>837</v>
      </c>
      <c r="O32" s="19" t="s">
        <v>678</v>
      </c>
      <c r="P32" s="19">
        <v>21</v>
      </c>
    </row>
    <row r="33" spans="1:16" x14ac:dyDescent="0.3">
      <c r="A33" s="89" t="s">
        <v>804</v>
      </c>
      <c r="B33" s="89" t="s">
        <v>805</v>
      </c>
      <c r="C33" s="89" t="s">
        <v>412</v>
      </c>
      <c r="D33" s="19" t="s">
        <v>383</v>
      </c>
      <c r="E33" s="70" t="s">
        <v>517</v>
      </c>
      <c r="F33" s="70" t="s">
        <v>589</v>
      </c>
      <c r="G33" s="70" t="s">
        <v>831</v>
      </c>
      <c r="H33" s="70" t="s">
        <v>832</v>
      </c>
      <c r="I33" s="89"/>
      <c r="J33" s="89"/>
      <c r="K33" s="70" t="s">
        <v>838</v>
      </c>
      <c r="L33" s="70" t="s">
        <v>806</v>
      </c>
      <c r="M33" s="71">
        <v>45166</v>
      </c>
      <c r="N33" s="90"/>
      <c r="O33" s="89"/>
      <c r="P33" s="108"/>
    </row>
    <row r="34" spans="1:16" x14ac:dyDescent="0.3">
      <c r="A34" s="19" t="s">
        <v>23</v>
      </c>
      <c r="B34" s="19" t="s">
        <v>186</v>
      </c>
      <c r="C34" s="19" t="s">
        <v>414</v>
      </c>
      <c r="D34" s="19" t="s">
        <v>383</v>
      </c>
      <c r="E34" s="52" t="s">
        <v>801</v>
      </c>
      <c r="F34" s="26" t="s">
        <v>751</v>
      </c>
      <c r="G34" s="19"/>
      <c r="H34" s="19"/>
      <c r="I34" s="19"/>
      <c r="J34" s="19" t="s">
        <v>492</v>
      </c>
      <c r="K34" s="19"/>
      <c r="L34" s="19" t="str">
        <f>IFERROR(VLOOKUP(Table13[[#This Row],[College]],DeanContact!A:B,2,0),"")</f>
        <v>Valerie Lastinger</v>
      </c>
      <c r="M34" s="20">
        <v>43381</v>
      </c>
      <c r="N34" s="17" t="s">
        <v>630</v>
      </c>
      <c r="O34" s="19" t="s">
        <v>678</v>
      </c>
      <c r="P34" s="19">
        <v>14</v>
      </c>
    </row>
    <row r="35" spans="1:16" x14ac:dyDescent="0.3">
      <c r="A35" s="19" t="s">
        <v>24</v>
      </c>
      <c r="B35" s="19" t="s">
        <v>187</v>
      </c>
      <c r="C35" s="19" t="s">
        <v>448</v>
      </c>
      <c r="D35" s="19" t="s">
        <v>383</v>
      </c>
      <c r="E35" s="19" t="s">
        <v>505</v>
      </c>
      <c r="F35" s="19" t="s">
        <v>501</v>
      </c>
      <c r="G35" s="19"/>
      <c r="H35" s="19" t="s">
        <v>505</v>
      </c>
      <c r="I35" s="19"/>
      <c r="J35" s="19"/>
      <c r="K35" s="19"/>
      <c r="L35" s="19" t="str">
        <f>IFERROR(VLOOKUP(Table13[[#This Row],[College]],DeanContact!A:B,2,0),"")</f>
        <v>Mary Beth Mandich</v>
      </c>
      <c r="M35" s="20">
        <v>43381</v>
      </c>
      <c r="N35" s="17" t="s">
        <v>643</v>
      </c>
      <c r="O35" s="19" t="s">
        <v>678</v>
      </c>
      <c r="P35" s="19"/>
    </row>
    <row r="36" spans="1:16" x14ac:dyDescent="0.3">
      <c r="A36" s="19" t="s">
        <v>25</v>
      </c>
      <c r="B36" s="19" t="s">
        <v>188</v>
      </c>
      <c r="C36" s="19" t="s">
        <v>414</v>
      </c>
      <c r="D36" s="19" t="s">
        <v>383</v>
      </c>
      <c r="E36" s="58" t="s">
        <v>814</v>
      </c>
      <c r="F36" s="19" t="s">
        <v>364</v>
      </c>
      <c r="G36" s="19"/>
      <c r="H36" s="19"/>
      <c r="I36" s="19"/>
      <c r="J36" s="19" t="s">
        <v>492</v>
      </c>
      <c r="K36" s="19"/>
      <c r="L36" s="19" t="str">
        <f>IFERROR(VLOOKUP(Table13[[#This Row],[College]],DeanContact!A:B,2,0),"")</f>
        <v>Valerie Lastinger</v>
      </c>
      <c r="M36" s="20"/>
      <c r="N36" s="17" t="s">
        <v>669</v>
      </c>
      <c r="O36" s="19" t="s">
        <v>678</v>
      </c>
      <c r="P36" s="19">
        <v>14</v>
      </c>
    </row>
    <row r="37" spans="1:16" x14ac:dyDescent="0.3">
      <c r="A37" s="19" t="s">
        <v>26</v>
      </c>
      <c r="B37" s="19" t="s">
        <v>189</v>
      </c>
      <c r="C37" s="19" t="s">
        <v>416</v>
      </c>
      <c r="D37" s="19" t="s">
        <v>383</v>
      </c>
      <c r="E37" s="53" t="s">
        <v>802</v>
      </c>
      <c r="F37" s="53" t="s">
        <v>794</v>
      </c>
      <c r="G37" s="53" t="s">
        <v>753</v>
      </c>
      <c r="H37" s="53"/>
      <c r="I37" s="53" t="s">
        <v>446</v>
      </c>
      <c r="J37" s="19"/>
      <c r="K37" s="19"/>
      <c r="L37" s="19" t="str">
        <f>IFERROR(VLOOKUP(Table13[[#This Row],[College]],DeanContact!A:B,2,0),"")</f>
        <v>Robin Hissam</v>
      </c>
      <c r="M37" s="20">
        <v>44973</v>
      </c>
      <c r="N37" s="16" t="s">
        <v>769</v>
      </c>
      <c r="O37" s="19" t="s">
        <v>678</v>
      </c>
      <c r="P37" s="19">
        <v>30</v>
      </c>
    </row>
    <row r="38" spans="1:16" x14ac:dyDescent="0.3">
      <c r="A38" s="19" t="s">
        <v>372</v>
      </c>
      <c r="B38" s="19" t="s">
        <v>373</v>
      </c>
      <c r="C38" s="19" t="s">
        <v>449</v>
      </c>
      <c r="D38" s="19" t="s">
        <v>383</v>
      </c>
      <c r="E38" s="19" t="s">
        <v>442</v>
      </c>
      <c r="F38" s="56" t="s">
        <v>811</v>
      </c>
      <c r="G38" s="53" t="s">
        <v>497</v>
      </c>
      <c r="H38" s="53"/>
      <c r="I38" s="53"/>
      <c r="J38" s="19"/>
      <c r="K38" s="19"/>
      <c r="L38" s="19" t="str">
        <f>IFERROR(VLOOKUP(Table13[[#This Row],[College]],DeanContact!A:B,2,0),"")</f>
        <v>Linda Alexander</v>
      </c>
      <c r="M38" s="20">
        <v>43381</v>
      </c>
      <c r="N38" s="17" t="s">
        <v>654</v>
      </c>
      <c r="O38" s="19" t="s">
        <v>678</v>
      </c>
      <c r="P38" s="19"/>
    </row>
    <row r="39" spans="1:16" x14ac:dyDescent="0.3">
      <c r="A39" s="19" t="s">
        <v>27</v>
      </c>
      <c r="B39" s="19" t="s">
        <v>190</v>
      </c>
      <c r="C39" s="70" t="s">
        <v>839</v>
      </c>
      <c r="D39" s="19"/>
      <c r="E39" s="19"/>
      <c r="F39" s="53"/>
      <c r="G39" s="53"/>
      <c r="H39" s="53"/>
      <c r="I39" s="53"/>
      <c r="J39" s="19"/>
      <c r="K39" s="94"/>
      <c r="L39" s="19"/>
      <c r="M39" s="20"/>
      <c r="N39" s="17"/>
      <c r="O39" s="19"/>
      <c r="P39" s="19"/>
    </row>
    <row r="40" spans="1:16" x14ac:dyDescent="0.3">
      <c r="A40" s="19" t="s">
        <v>434</v>
      </c>
      <c r="B40" s="19" t="s">
        <v>435</v>
      </c>
      <c r="C40" s="19" t="s">
        <v>416</v>
      </c>
      <c r="D40" s="19" t="s">
        <v>383</v>
      </c>
      <c r="E40" s="61" t="s">
        <v>818</v>
      </c>
      <c r="F40" s="61" t="s">
        <v>463</v>
      </c>
      <c r="G40" s="53" t="s">
        <v>446</v>
      </c>
      <c r="H40" s="53"/>
      <c r="I40" s="53"/>
      <c r="J40" s="19"/>
      <c r="K40" s="61" t="s">
        <v>819</v>
      </c>
      <c r="L40" s="60" t="s">
        <v>817</v>
      </c>
      <c r="M40" s="20">
        <v>45160</v>
      </c>
      <c r="N40" s="62" t="s">
        <v>820</v>
      </c>
      <c r="O40" s="19" t="s">
        <v>678</v>
      </c>
      <c r="P40" s="19">
        <v>30</v>
      </c>
    </row>
    <row r="41" spans="1:16" x14ac:dyDescent="0.3">
      <c r="A41" s="19" t="s">
        <v>28</v>
      </c>
      <c r="B41" s="19" t="s">
        <v>191</v>
      </c>
      <c r="C41" s="19" t="s">
        <v>448</v>
      </c>
      <c r="D41" s="19" t="s">
        <v>383</v>
      </c>
      <c r="E41" s="19" t="s">
        <v>346</v>
      </c>
      <c r="F41" s="53"/>
      <c r="G41" s="53" t="s">
        <v>450</v>
      </c>
      <c r="H41" s="53"/>
      <c r="I41" s="53"/>
      <c r="J41" s="19"/>
      <c r="K41" s="19"/>
      <c r="L41" s="19" t="str">
        <f>IFERROR(VLOOKUP(Table13[[#This Row],[College]],DeanContact!A:B,2,0),"")</f>
        <v>Mary Beth Mandich</v>
      </c>
      <c r="M41" s="20"/>
      <c r="N41" s="17"/>
      <c r="O41" s="19" t="s">
        <v>678</v>
      </c>
      <c r="P41" s="19"/>
    </row>
    <row r="42" spans="1:16" x14ac:dyDescent="0.3">
      <c r="A42" s="19" t="s">
        <v>29</v>
      </c>
      <c r="B42" s="19" t="s">
        <v>192</v>
      </c>
      <c r="C42" s="19" t="s">
        <v>448</v>
      </c>
      <c r="D42" s="19" t="s">
        <v>383</v>
      </c>
      <c r="E42" s="19" t="s">
        <v>535</v>
      </c>
      <c r="F42" s="53"/>
      <c r="G42" s="53" t="s">
        <v>484</v>
      </c>
      <c r="H42" s="53"/>
      <c r="I42" s="53"/>
      <c r="J42" s="19"/>
      <c r="K42" s="19"/>
      <c r="L42" s="19" t="str">
        <f>IFERROR(VLOOKUP(Table13[[#This Row],[College]],DeanContact!A:B,2,0),"")</f>
        <v>Mary Beth Mandich</v>
      </c>
      <c r="M42" s="20">
        <v>43389</v>
      </c>
      <c r="N42" s="17" t="s">
        <v>642</v>
      </c>
      <c r="O42" s="19" t="s">
        <v>678</v>
      </c>
      <c r="P42" s="19"/>
    </row>
    <row r="43" spans="1:16" x14ac:dyDescent="0.3">
      <c r="A43" s="19" t="s">
        <v>444</v>
      </c>
      <c r="B43" s="19" t="s">
        <v>443</v>
      </c>
      <c r="C43" s="19" t="s">
        <v>412</v>
      </c>
      <c r="D43" s="19" t="s">
        <v>383</v>
      </c>
      <c r="E43" s="70" t="s">
        <v>482</v>
      </c>
      <c r="F43" s="70" t="s">
        <v>836</v>
      </c>
      <c r="G43" s="53"/>
      <c r="H43" s="53"/>
      <c r="I43" s="53"/>
      <c r="J43" s="19"/>
      <c r="K43" s="70" t="s">
        <v>576</v>
      </c>
      <c r="L43" s="70" t="s">
        <v>806</v>
      </c>
      <c r="M43" s="71">
        <v>45166</v>
      </c>
      <c r="N43" s="17" t="s">
        <v>670</v>
      </c>
      <c r="O43" s="19" t="s">
        <v>678</v>
      </c>
      <c r="P43" s="19">
        <v>21</v>
      </c>
    </row>
    <row r="44" spans="1:16" x14ac:dyDescent="0.3">
      <c r="A44" s="19" t="s">
        <v>30</v>
      </c>
      <c r="B44" s="19" t="s">
        <v>184</v>
      </c>
      <c r="C44" s="70" t="s">
        <v>839</v>
      </c>
      <c r="D44" s="19"/>
      <c r="E44" s="19"/>
      <c r="F44" s="53"/>
      <c r="G44" s="53"/>
      <c r="H44" s="53"/>
      <c r="I44" s="53"/>
      <c r="J44" s="19"/>
      <c r="K44" s="19"/>
      <c r="L44" s="19" t="str">
        <f>IFERROR(VLOOKUP(Table13[[#This Row],[College]],DeanContact!A:B,2,0),"")</f>
        <v/>
      </c>
      <c r="M44" s="20"/>
      <c r="N44" s="17"/>
      <c r="O44" s="19"/>
      <c r="P44" s="19"/>
    </row>
    <row r="45" spans="1:16" x14ac:dyDescent="0.3">
      <c r="A45" s="19" t="s">
        <v>31</v>
      </c>
      <c r="B45" s="19" t="s">
        <v>193</v>
      </c>
      <c r="C45" s="19" t="s">
        <v>760</v>
      </c>
      <c r="D45" s="19" t="s">
        <v>383</v>
      </c>
      <c r="E45" s="19" t="s">
        <v>582</v>
      </c>
      <c r="F45" s="53"/>
      <c r="G45" s="53"/>
      <c r="H45" s="53"/>
      <c r="I45" s="53"/>
      <c r="J45" s="19"/>
      <c r="K45" s="19" t="s">
        <v>582</v>
      </c>
      <c r="L45" s="19" t="s">
        <v>762</v>
      </c>
      <c r="M45" s="20">
        <v>44708</v>
      </c>
      <c r="N45" s="25" t="s">
        <v>766</v>
      </c>
      <c r="O45" s="19" t="s">
        <v>678</v>
      </c>
      <c r="P45" s="19">
        <v>55</v>
      </c>
    </row>
    <row r="46" spans="1:16" x14ac:dyDescent="0.3">
      <c r="A46" s="19" t="s">
        <v>32</v>
      </c>
      <c r="B46" s="19" t="s">
        <v>194</v>
      </c>
      <c r="C46" s="19" t="s">
        <v>448</v>
      </c>
      <c r="D46" s="19" t="s">
        <v>383</v>
      </c>
      <c r="E46" s="19" t="s">
        <v>451</v>
      </c>
      <c r="F46" s="53"/>
      <c r="G46" s="53" t="s">
        <v>466</v>
      </c>
      <c r="H46" s="53"/>
      <c r="I46" s="53"/>
      <c r="J46" s="19"/>
      <c r="K46" s="19"/>
      <c r="L46" s="19" t="str">
        <f>IFERROR(VLOOKUP(Table13[[#This Row],[College]],DeanContact!A:B,2,0),"")</f>
        <v>Mary Beth Mandich</v>
      </c>
      <c r="M46" s="20"/>
      <c r="N46" s="17"/>
      <c r="O46" s="70" t="s">
        <v>678</v>
      </c>
      <c r="P46" s="19"/>
    </row>
    <row r="47" spans="1:16" x14ac:dyDescent="0.3">
      <c r="A47" s="19" t="s">
        <v>33</v>
      </c>
      <c r="B47" s="19" t="s">
        <v>195</v>
      </c>
      <c r="C47" s="19" t="s">
        <v>448</v>
      </c>
      <c r="D47" s="19" t="s">
        <v>383</v>
      </c>
      <c r="E47" s="19" t="s">
        <v>346</v>
      </c>
      <c r="F47" s="53"/>
      <c r="G47" s="53" t="s">
        <v>349</v>
      </c>
      <c r="H47" s="53"/>
      <c r="I47" s="53"/>
      <c r="J47" s="19"/>
      <c r="K47" s="19"/>
      <c r="L47" s="19" t="str">
        <f>IFERROR(VLOOKUP(Table13[[#This Row],[College]],DeanContact!A:B,2,0),"")</f>
        <v>Mary Beth Mandich</v>
      </c>
      <c r="M47" s="20"/>
      <c r="N47" s="17"/>
      <c r="O47" s="19" t="s">
        <v>678</v>
      </c>
      <c r="P47" s="19"/>
    </row>
    <row r="48" spans="1:16" x14ac:dyDescent="0.3">
      <c r="A48" s="19" t="s">
        <v>34</v>
      </c>
      <c r="B48" s="19" t="s">
        <v>196</v>
      </c>
      <c r="C48" s="19" t="s">
        <v>760</v>
      </c>
      <c r="D48" s="19" t="s">
        <v>383</v>
      </c>
      <c r="E48" s="19" t="s">
        <v>591</v>
      </c>
      <c r="F48" s="53"/>
      <c r="G48" s="53"/>
      <c r="H48" s="53" t="s">
        <v>547</v>
      </c>
      <c r="I48" s="53" t="s">
        <v>592</v>
      </c>
      <c r="J48" s="19"/>
      <c r="K48" s="19" t="s">
        <v>592</v>
      </c>
      <c r="L48" s="19" t="s">
        <v>428</v>
      </c>
      <c r="M48" s="20">
        <v>44708</v>
      </c>
      <c r="N48" s="17" t="s">
        <v>765</v>
      </c>
      <c r="O48" s="19" t="s">
        <v>678</v>
      </c>
      <c r="P48" s="19">
        <v>55</v>
      </c>
    </row>
    <row r="49" spans="1:16" x14ac:dyDescent="0.3">
      <c r="A49" s="19" t="s">
        <v>35</v>
      </c>
      <c r="B49" s="19" t="s">
        <v>197</v>
      </c>
      <c r="C49" s="19" t="s">
        <v>416</v>
      </c>
      <c r="D49" s="19" t="s">
        <v>383</v>
      </c>
      <c r="E49" s="26" t="s">
        <v>750</v>
      </c>
      <c r="F49" s="53"/>
      <c r="G49" s="53" t="s">
        <v>463</v>
      </c>
      <c r="H49" s="53" t="s">
        <v>446</v>
      </c>
      <c r="I49" s="53"/>
      <c r="J49" s="19"/>
      <c r="K49" s="94"/>
      <c r="L49" s="19" t="str">
        <f>IFERROR(VLOOKUP(Table13[[#This Row],[College]],DeanContact!A:B,2,0),"")</f>
        <v>Robin Hissam</v>
      </c>
      <c r="M49" s="20">
        <v>44811</v>
      </c>
      <c r="N49" s="16" t="s">
        <v>770</v>
      </c>
      <c r="O49" s="19" t="s">
        <v>678</v>
      </c>
      <c r="P49" s="19">
        <v>30</v>
      </c>
    </row>
    <row r="50" spans="1:16" x14ac:dyDescent="0.3">
      <c r="A50" s="19" t="s">
        <v>36</v>
      </c>
      <c r="B50" s="19" t="s">
        <v>198</v>
      </c>
      <c r="C50" s="19" t="s">
        <v>416</v>
      </c>
      <c r="D50" s="19" t="s">
        <v>383</v>
      </c>
      <c r="E50" s="61" t="s">
        <v>818</v>
      </c>
      <c r="F50" s="61" t="s">
        <v>463</v>
      </c>
      <c r="G50" s="53" t="s">
        <v>446</v>
      </c>
      <c r="H50" s="53"/>
      <c r="I50" s="53"/>
      <c r="J50" s="19"/>
      <c r="K50" s="61" t="s">
        <v>819</v>
      </c>
      <c r="L50" s="60" t="s">
        <v>817</v>
      </c>
      <c r="M50" s="20">
        <v>45160</v>
      </c>
      <c r="N50" s="62" t="s">
        <v>820</v>
      </c>
      <c r="O50" s="19" t="s">
        <v>678</v>
      </c>
      <c r="P50" s="19">
        <v>30</v>
      </c>
    </row>
    <row r="51" spans="1:16" x14ac:dyDescent="0.3">
      <c r="A51" s="19" t="s">
        <v>37</v>
      </c>
      <c r="B51" s="19" t="s">
        <v>199</v>
      </c>
      <c r="C51" s="19" t="s">
        <v>414</v>
      </c>
      <c r="D51" s="19" t="s">
        <v>383</v>
      </c>
      <c r="E51" s="26" t="s">
        <v>748</v>
      </c>
      <c r="F51" s="53"/>
      <c r="G51" s="53"/>
      <c r="H51" s="53"/>
      <c r="I51" s="53"/>
      <c r="J51" s="19"/>
      <c r="K51" s="19"/>
      <c r="L51" s="19" t="str">
        <f>IFERROR(VLOOKUP(Table13[[#This Row],[College]],DeanContact!A:B,2,0),"")</f>
        <v>Valerie Lastinger</v>
      </c>
      <c r="M51" s="20"/>
      <c r="N51" s="17" t="s">
        <v>627</v>
      </c>
      <c r="O51" s="19" t="s">
        <v>678</v>
      </c>
      <c r="P51" s="19">
        <v>14</v>
      </c>
    </row>
    <row r="52" spans="1:16" x14ac:dyDescent="0.3">
      <c r="A52" s="19" t="s">
        <v>38</v>
      </c>
      <c r="B52" s="19" t="s">
        <v>200</v>
      </c>
      <c r="C52" s="19" t="s">
        <v>414</v>
      </c>
      <c r="D52" s="19" t="s">
        <v>383</v>
      </c>
      <c r="E52" s="52" t="s">
        <v>801</v>
      </c>
      <c r="F52" s="53"/>
      <c r="G52" s="53" t="s">
        <v>751</v>
      </c>
      <c r="H52" s="53"/>
      <c r="I52" s="53"/>
      <c r="J52" s="19"/>
      <c r="K52" s="19"/>
      <c r="L52" s="19" t="str">
        <f>IFERROR(VLOOKUP(Table13[[#This Row],[College]],DeanContact!A:B,2,0),"")</f>
        <v>Valerie Lastinger</v>
      </c>
      <c r="M52" s="20">
        <v>43381</v>
      </c>
      <c r="N52" s="17" t="s">
        <v>630</v>
      </c>
      <c r="O52" s="19" t="s">
        <v>678</v>
      </c>
      <c r="P52" s="19">
        <v>14</v>
      </c>
    </row>
    <row r="53" spans="1:16" x14ac:dyDescent="0.3">
      <c r="A53" s="19" t="s">
        <v>39</v>
      </c>
      <c r="B53" s="19" t="s">
        <v>201</v>
      </c>
      <c r="C53" s="19" t="s">
        <v>414</v>
      </c>
      <c r="D53" s="19" t="s">
        <v>383</v>
      </c>
      <c r="E53" s="52" t="s">
        <v>801</v>
      </c>
      <c r="F53" s="53"/>
      <c r="G53" s="53" t="s">
        <v>751</v>
      </c>
      <c r="H53" s="53"/>
      <c r="I53" s="53"/>
      <c r="J53" s="19"/>
      <c r="K53" s="19"/>
      <c r="L53" s="19" t="str">
        <f>IFERROR(VLOOKUP(Table13[[#This Row],[College]],DeanContact!A:B,2,0),"")</f>
        <v>Valerie Lastinger</v>
      </c>
      <c r="M53" s="20">
        <v>43381</v>
      </c>
      <c r="N53" s="17" t="s">
        <v>630</v>
      </c>
      <c r="O53" s="19" t="s">
        <v>678</v>
      </c>
      <c r="P53" s="19">
        <v>14</v>
      </c>
    </row>
    <row r="54" spans="1:16" ht="15.75" customHeight="1" x14ac:dyDescent="0.3">
      <c r="A54" s="19" t="s">
        <v>40</v>
      </c>
      <c r="B54" s="19" t="s">
        <v>202</v>
      </c>
      <c r="C54" s="19" t="s">
        <v>414</v>
      </c>
      <c r="D54" s="19" t="s">
        <v>383</v>
      </c>
      <c r="E54" s="19" t="s">
        <v>407</v>
      </c>
      <c r="F54" s="53"/>
      <c r="G54" s="53" t="s">
        <v>552</v>
      </c>
      <c r="H54" s="53"/>
      <c r="I54" s="53"/>
      <c r="J54" s="19"/>
      <c r="K54" s="19" t="s">
        <v>552</v>
      </c>
      <c r="L54" s="19" t="str">
        <f>IFERROR(VLOOKUP(Table13[[#This Row],[College]],DeanContact!A:B,2,0),"")</f>
        <v>Valerie Lastinger</v>
      </c>
      <c r="M54" s="20">
        <v>43700</v>
      </c>
      <c r="N54" s="17" t="s">
        <v>667</v>
      </c>
      <c r="O54" s="19" t="s">
        <v>678</v>
      </c>
      <c r="P54" s="19">
        <v>14</v>
      </c>
    </row>
    <row r="55" spans="1:16" x14ac:dyDescent="0.3">
      <c r="A55" s="19" t="s">
        <v>41</v>
      </c>
      <c r="B55" s="19" t="s">
        <v>203</v>
      </c>
      <c r="C55" s="19" t="s">
        <v>760</v>
      </c>
      <c r="D55" s="19" t="s">
        <v>383</v>
      </c>
      <c r="E55" s="19" t="s">
        <v>591</v>
      </c>
      <c r="F55" s="53"/>
      <c r="G55" s="53"/>
      <c r="H55" s="53" t="s">
        <v>547</v>
      </c>
      <c r="I55" s="53" t="s">
        <v>592</v>
      </c>
      <c r="J55" s="19"/>
      <c r="K55" s="19" t="s">
        <v>592</v>
      </c>
      <c r="L55" s="19" t="s">
        <v>762</v>
      </c>
      <c r="M55" s="20">
        <v>44708</v>
      </c>
      <c r="N55" s="17" t="s">
        <v>765</v>
      </c>
      <c r="O55" s="19" t="s">
        <v>678</v>
      </c>
      <c r="P55" s="19">
        <v>55</v>
      </c>
    </row>
    <row r="56" spans="1:16" x14ac:dyDescent="0.3">
      <c r="A56" s="19" t="s">
        <v>42</v>
      </c>
      <c r="B56" s="19" t="s">
        <v>204</v>
      </c>
      <c r="C56" s="19" t="s">
        <v>416</v>
      </c>
      <c r="D56" s="19" t="s">
        <v>383</v>
      </c>
      <c r="E56" s="53" t="s">
        <v>802</v>
      </c>
      <c r="F56" s="53" t="s">
        <v>794</v>
      </c>
      <c r="G56" s="53" t="s">
        <v>753</v>
      </c>
      <c r="H56" s="53" t="s">
        <v>463</v>
      </c>
      <c r="I56" s="53" t="s">
        <v>446</v>
      </c>
      <c r="J56" s="19"/>
      <c r="K56" s="19"/>
      <c r="L56" s="19" t="str">
        <f>IFERROR(VLOOKUP(Table13[[#This Row],[College]],DeanContact!A:B,2,0),"")</f>
        <v>Robin Hissam</v>
      </c>
      <c r="M56" s="20">
        <v>44973</v>
      </c>
      <c r="N56" s="16" t="s">
        <v>768</v>
      </c>
      <c r="O56" s="19" t="s">
        <v>678</v>
      </c>
      <c r="P56" s="19">
        <v>30</v>
      </c>
    </row>
    <row r="57" spans="1:16" x14ac:dyDescent="0.3">
      <c r="A57" s="19" t="s">
        <v>43</v>
      </c>
      <c r="B57" s="19" t="s">
        <v>205</v>
      </c>
      <c r="C57" s="19" t="s">
        <v>760</v>
      </c>
      <c r="D57" s="19" t="s">
        <v>383</v>
      </c>
      <c r="E57" s="19" t="s">
        <v>591</v>
      </c>
      <c r="F57" s="53"/>
      <c r="G57" s="53"/>
      <c r="H57" s="53" t="s">
        <v>547</v>
      </c>
      <c r="I57" s="53" t="s">
        <v>592</v>
      </c>
      <c r="J57" s="19"/>
      <c r="K57" s="19" t="s">
        <v>592</v>
      </c>
      <c r="L57" s="19" t="s">
        <v>580</v>
      </c>
      <c r="M57" s="20">
        <v>44708</v>
      </c>
      <c r="N57" s="17" t="s">
        <v>765</v>
      </c>
      <c r="O57" s="19" t="s">
        <v>678</v>
      </c>
      <c r="P57" s="19">
        <v>55</v>
      </c>
    </row>
    <row r="58" spans="1:16" x14ac:dyDescent="0.3">
      <c r="A58" s="19" t="s">
        <v>609</v>
      </c>
      <c r="B58" s="19" t="s">
        <v>610</v>
      </c>
      <c r="C58" s="19" t="s">
        <v>414</v>
      </c>
      <c r="D58" s="19" t="s">
        <v>383</v>
      </c>
      <c r="E58" s="19" t="s">
        <v>473</v>
      </c>
      <c r="F58" s="53"/>
      <c r="G58" s="53"/>
      <c r="H58" s="53"/>
      <c r="I58" s="53"/>
      <c r="J58" s="19"/>
      <c r="K58" s="19"/>
      <c r="L58" s="19" t="str">
        <f>IFERROR(VLOOKUP(Table13[[#This Row],[College]],DeanContact!A:B,2,0),"")</f>
        <v>Valerie Lastinger</v>
      </c>
      <c r="M58" s="20"/>
      <c r="N58" s="17" t="s">
        <v>647</v>
      </c>
      <c r="O58" s="19" t="s">
        <v>678</v>
      </c>
      <c r="P58" s="19">
        <v>14</v>
      </c>
    </row>
    <row r="59" spans="1:16" x14ac:dyDescent="0.3">
      <c r="A59" s="19" t="s">
        <v>44</v>
      </c>
      <c r="B59" s="19" t="s">
        <v>206</v>
      </c>
      <c r="C59" s="19" t="s">
        <v>416</v>
      </c>
      <c r="D59" s="19" t="s">
        <v>383</v>
      </c>
      <c r="E59" s="53" t="s">
        <v>802</v>
      </c>
      <c r="F59" s="53" t="s">
        <v>794</v>
      </c>
      <c r="G59" s="53" t="s">
        <v>753</v>
      </c>
      <c r="H59" s="53" t="s">
        <v>556</v>
      </c>
      <c r="I59" s="53" t="s">
        <v>463</v>
      </c>
      <c r="J59" s="23" t="s">
        <v>446</v>
      </c>
      <c r="K59" s="19"/>
      <c r="L59" s="19" t="str">
        <f>IFERROR(VLOOKUP(Table13[[#This Row],[College]],DeanContact!A:B,2,0),"")</f>
        <v>Robin Hissam</v>
      </c>
      <c r="M59" s="20">
        <v>44973</v>
      </c>
      <c r="N59" s="16" t="s">
        <v>771</v>
      </c>
      <c r="O59" s="19" t="s">
        <v>678</v>
      </c>
      <c r="P59" s="19">
        <v>30</v>
      </c>
    </row>
    <row r="60" spans="1:16" x14ac:dyDescent="0.3">
      <c r="A60" s="19" t="s">
        <v>437</v>
      </c>
      <c r="B60" s="19" t="s">
        <v>433</v>
      </c>
      <c r="C60" s="19" t="s">
        <v>448</v>
      </c>
      <c r="D60" s="19" t="s">
        <v>383</v>
      </c>
      <c r="E60" s="19" t="s">
        <v>352</v>
      </c>
      <c r="F60" s="53"/>
      <c r="G60" s="53" t="s">
        <v>534</v>
      </c>
      <c r="H60" s="53"/>
      <c r="I60" s="53"/>
      <c r="J60" s="19"/>
      <c r="K60" s="19"/>
      <c r="L60" s="19" t="str">
        <f>IFERROR(VLOOKUP(Table13[[#This Row],[College]],DeanContact!A:B,2,0),"")</f>
        <v>Mary Beth Mandich</v>
      </c>
      <c r="M60" s="20">
        <v>44039</v>
      </c>
      <c r="N60" s="17"/>
      <c r="O60" s="19" t="s">
        <v>678</v>
      </c>
      <c r="P60" s="19"/>
    </row>
    <row r="61" spans="1:16" x14ac:dyDescent="0.3">
      <c r="A61" s="19" t="s">
        <v>594</v>
      </c>
      <c r="B61" s="19" t="s">
        <v>206</v>
      </c>
      <c r="C61" s="19" t="s">
        <v>416</v>
      </c>
      <c r="D61" s="19" t="s">
        <v>383</v>
      </c>
      <c r="E61" s="53" t="s">
        <v>802</v>
      </c>
      <c r="F61" s="53" t="s">
        <v>794</v>
      </c>
      <c r="G61" s="53" t="s">
        <v>753</v>
      </c>
      <c r="H61" s="53" t="s">
        <v>463</v>
      </c>
      <c r="I61" s="53" t="s">
        <v>446</v>
      </c>
      <c r="J61" s="19"/>
      <c r="K61" s="19"/>
      <c r="L61" s="19" t="str">
        <f>IFERROR(VLOOKUP(Table13[[#This Row],[College]],DeanContact!A:B,2,0),"")</f>
        <v>Robin Hissam</v>
      </c>
      <c r="M61" s="20">
        <v>44811</v>
      </c>
      <c r="N61" s="16" t="s">
        <v>768</v>
      </c>
      <c r="O61" s="19" t="s">
        <v>678</v>
      </c>
      <c r="P61" s="19">
        <v>30</v>
      </c>
    </row>
    <row r="62" spans="1:16" x14ac:dyDescent="0.3">
      <c r="A62" s="19" t="s">
        <v>493</v>
      </c>
      <c r="B62" s="19" t="s">
        <v>494</v>
      </c>
      <c r="C62" s="19" t="s">
        <v>448</v>
      </c>
      <c r="D62" s="19" t="s">
        <v>383</v>
      </c>
      <c r="E62" s="19" t="s">
        <v>743</v>
      </c>
      <c r="F62" s="53"/>
      <c r="G62" s="53"/>
      <c r="H62" s="53"/>
      <c r="I62" s="53"/>
      <c r="J62" s="19"/>
      <c r="K62" s="19"/>
      <c r="L62" s="19" t="str">
        <f>IFERROR(VLOOKUP(Table13[[#This Row],[College]],DeanContact!A:B,2,0),"")</f>
        <v>Mary Beth Mandich</v>
      </c>
      <c r="M62" s="20">
        <v>43543</v>
      </c>
      <c r="N62" s="17"/>
      <c r="O62" s="19" t="s">
        <v>678</v>
      </c>
      <c r="P62" s="19"/>
    </row>
    <row r="63" spans="1:16" x14ac:dyDescent="0.3">
      <c r="A63" s="19" t="s">
        <v>504</v>
      </c>
      <c r="B63" s="19" t="s">
        <v>521</v>
      </c>
      <c r="C63" s="19" t="s">
        <v>416</v>
      </c>
      <c r="D63" s="19" t="s">
        <v>383</v>
      </c>
      <c r="E63" s="53" t="s">
        <v>802</v>
      </c>
      <c r="F63" s="53" t="s">
        <v>794</v>
      </c>
      <c r="G63" s="53" t="s">
        <v>753</v>
      </c>
      <c r="H63" s="53" t="s">
        <v>463</v>
      </c>
      <c r="I63" s="53" t="s">
        <v>446</v>
      </c>
      <c r="J63" s="19"/>
      <c r="K63" s="19"/>
      <c r="L63" s="19" t="str">
        <f>IFERROR(VLOOKUP(Table13[[#This Row],[College]],DeanContact!A:B,2,0),"")</f>
        <v>Robin Hissam</v>
      </c>
      <c r="M63" s="20">
        <v>44973</v>
      </c>
      <c r="N63" s="16" t="s">
        <v>768</v>
      </c>
      <c r="O63" s="19" t="s">
        <v>678</v>
      </c>
      <c r="P63" s="19">
        <v>30</v>
      </c>
    </row>
    <row r="64" spans="1:16" x14ac:dyDescent="0.3">
      <c r="A64" s="19" t="s">
        <v>520</v>
      </c>
      <c r="B64" s="19" t="s">
        <v>522</v>
      </c>
      <c r="C64" s="19" t="s">
        <v>412</v>
      </c>
      <c r="D64" s="19" t="s">
        <v>383</v>
      </c>
      <c r="E64" s="19" t="s">
        <v>482</v>
      </c>
      <c r="F64" s="70" t="s">
        <v>836</v>
      </c>
      <c r="G64" s="53"/>
      <c r="H64" s="53"/>
      <c r="I64" s="53"/>
      <c r="J64" s="19"/>
      <c r="K64" s="70" t="s">
        <v>576</v>
      </c>
      <c r="L64" s="19" t="str">
        <f>IFERROR(VLOOKUP(Table13[[#This Row],[College]],DeanContact!A:B,2,0),"")</f>
        <v>Rebel Smith</v>
      </c>
      <c r="M64" s="71">
        <v>45166</v>
      </c>
      <c r="N64" s="17" t="s">
        <v>660</v>
      </c>
      <c r="O64" s="19" t="s">
        <v>678</v>
      </c>
      <c r="P64" s="19">
        <v>21</v>
      </c>
    </row>
    <row r="65" spans="1:16" x14ac:dyDescent="0.3">
      <c r="A65" s="19" t="s">
        <v>45</v>
      </c>
      <c r="B65" s="19" t="s">
        <v>207</v>
      </c>
      <c r="C65" s="19" t="s">
        <v>415</v>
      </c>
      <c r="D65" s="19" t="s">
        <v>383</v>
      </c>
      <c r="E65" s="19" t="s">
        <v>563</v>
      </c>
      <c r="F65" s="53"/>
      <c r="G65" s="53" t="s">
        <v>558</v>
      </c>
      <c r="H65" s="53"/>
      <c r="I65" s="53"/>
      <c r="J65" s="19"/>
      <c r="K65" s="19" t="s">
        <v>741</v>
      </c>
      <c r="L65" s="19" t="str">
        <f>IFERROR(VLOOKUP(Table13[[#This Row],[College]],DeanContact!A:B,2,0),"")</f>
        <v>Sandra Schwartz</v>
      </c>
      <c r="M65" s="20"/>
      <c r="N65" s="17" t="s">
        <v>632</v>
      </c>
      <c r="O65" s="19" t="s">
        <v>678</v>
      </c>
      <c r="P65" s="19">
        <v>25</v>
      </c>
    </row>
    <row r="66" spans="1:16" x14ac:dyDescent="0.3">
      <c r="A66" s="19" t="s">
        <v>46</v>
      </c>
      <c r="B66" s="19" t="s">
        <v>208</v>
      </c>
      <c r="C66" s="19" t="s">
        <v>452</v>
      </c>
      <c r="D66" s="19" t="s">
        <v>383</v>
      </c>
      <c r="E66" s="19" t="s">
        <v>562</v>
      </c>
      <c r="F66" s="53"/>
      <c r="G66" s="53" t="s">
        <v>334</v>
      </c>
      <c r="H66" s="53" t="s">
        <v>453</v>
      </c>
      <c r="I66" s="53"/>
      <c r="J66" s="19"/>
      <c r="K66" s="19"/>
      <c r="L66" s="19" t="str">
        <f>IFERROR(VLOOKUP(Table13[[#This Row],[College]],DeanContact!A:B,2,0),"")</f>
        <v>Christina DeBiase</v>
      </c>
      <c r="M66" s="20"/>
      <c r="N66" s="17" t="s">
        <v>639</v>
      </c>
      <c r="O66" s="19" t="s">
        <v>678</v>
      </c>
      <c r="P66" s="19"/>
    </row>
    <row r="67" spans="1:16" x14ac:dyDescent="0.3">
      <c r="A67" s="19" t="s">
        <v>47</v>
      </c>
      <c r="B67" s="19" t="s">
        <v>209</v>
      </c>
      <c r="C67" s="19" t="s">
        <v>448</v>
      </c>
      <c r="D67" s="19" t="s">
        <v>383</v>
      </c>
      <c r="E67" s="27" t="s">
        <v>792</v>
      </c>
      <c r="F67" s="53"/>
      <c r="G67" s="53" t="s">
        <v>793</v>
      </c>
      <c r="H67" s="53"/>
      <c r="I67" s="53"/>
      <c r="J67" s="19"/>
      <c r="K67" s="19"/>
      <c r="L67" s="19" t="str">
        <f>IFERROR(VLOOKUP(Table13[[#This Row],[College]],DeanContact!A:B,2,0),"")</f>
        <v>Mary Beth Mandich</v>
      </c>
      <c r="M67" s="20">
        <v>43381</v>
      </c>
      <c r="N67" s="17" t="s">
        <v>656</v>
      </c>
      <c r="O67" s="70" t="s">
        <v>678</v>
      </c>
      <c r="P67" s="19"/>
    </row>
    <row r="68" spans="1:16" x14ac:dyDescent="0.3">
      <c r="A68" s="19" t="s">
        <v>470</v>
      </c>
      <c r="B68" s="19" t="s">
        <v>471</v>
      </c>
      <c r="C68" s="19" t="s">
        <v>472</v>
      </c>
      <c r="D68" s="19" t="s">
        <v>383</v>
      </c>
      <c r="E68" s="19" t="s">
        <v>336</v>
      </c>
      <c r="F68" s="53"/>
      <c r="G68" s="53" t="s">
        <v>536</v>
      </c>
      <c r="H68" s="53"/>
      <c r="I68" s="53"/>
      <c r="J68" s="19"/>
      <c r="K68" s="19"/>
      <c r="L68" s="19" t="str">
        <f>IFERROR(VLOOKUP(Table13[[#This Row],[College]],DeanContact!A:B,2,0),"")</f>
        <v>Tricia Petty</v>
      </c>
      <c r="M68" s="20">
        <v>43390</v>
      </c>
      <c r="N68" s="17" t="s">
        <v>633</v>
      </c>
      <c r="O68" s="19" t="s">
        <v>678</v>
      </c>
      <c r="P68" s="19">
        <v>49</v>
      </c>
    </row>
    <row r="69" spans="1:16" x14ac:dyDescent="0.3">
      <c r="A69" s="19" t="s">
        <v>418</v>
      </c>
      <c r="B69" s="19" t="s">
        <v>419</v>
      </c>
      <c r="C69" s="19" t="s">
        <v>414</v>
      </c>
      <c r="D69" s="19" t="s">
        <v>383</v>
      </c>
      <c r="E69" s="18" t="s">
        <v>749</v>
      </c>
      <c r="F69" s="53"/>
      <c r="G69" s="53" t="s">
        <v>584</v>
      </c>
      <c r="H69" s="53"/>
      <c r="I69" s="53"/>
      <c r="J69" s="19"/>
      <c r="K69" s="19"/>
      <c r="L69" s="19" t="str">
        <f>IFERROR(VLOOKUP(Table13[[#This Row],[College]],DeanContact!A:B,2,0),"")</f>
        <v>Valerie Lastinger</v>
      </c>
      <c r="M69" s="20"/>
      <c r="N69" s="17" t="s">
        <v>625</v>
      </c>
      <c r="O69" s="19" t="s">
        <v>678</v>
      </c>
      <c r="P69" s="19">
        <v>14</v>
      </c>
    </row>
    <row r="70" spans="1:16" x14ac:dyDescent="0.3">
      <c r="A70" s="19" t="s">
        <v>48</v>
      </c>
      <c r="B70" s="19" t="s">
        <v>210</v>
      </c>
      <c r="C70" s="19" t="s">
        <v>411</v>
      </c>
      <c r="D70" s="19" t="s">
        <v>383</v>
      </c>
      <c r="E70" s="19" t="s">
        <v>479</v>
      </c>
      <c r="F70" s="53"/>
      <c r="G70" s="53"/>
      <c r="H70" s="53"/>
      <c r="I70" s="53"/>
      <c r="J70" s="19"/>
      <c r="K70" s="19"/>
      <c r="L70" s="19" t="str">
        <f>IFERROR(VLOOKUP(Table13[[#This Row],[College]],DeanContact!A:B,2,0),"")</f>
        <v>Kim Barnes</v>
      </c>
      <c r="M70" s="20">
        <v>44321</v>
      </c>
      <c r="N70" s="17" t="s">
        <v>813</v>
      </c>
      <c r="O70" s="19" t="s">
        <v>678</v>
      </c>
      <c r="P70" s="19">
        <v>7</v>
      </c>
    </row>
    <row r="71" spans="1:16" x14ac:dyDescent="0.3">
      <c r="A71" s="19" t="s">
        <v>49</v>
      </c>
      <c r="B71" s="19" t="s">
        <v>211</v>
      </c>
      <c r="C71" s="19" t="s">
        <v>411</v>
      </c>
      <c r="D71" s="19" t="s">
        <v>383</v>
      </c>
      <c r="E71" s="19" t="s">
        <v>479</v>
      </c>
      <c r="F71" s="53"/>
      <c r="G71" s="53"/>
      <c r="H71" s="53"/>
      <c r="I71" s="53"/>
      <c r="J71" s="19"/>
      <c r="K71" s="19"/>
      <c r="L71" s="19" t="str">
        <f>IFERROR(VLOOKUP(Table13[[#This Row],[College]],DeanContact!A:B,2,0),"")</f>
        <v>Kim Barnes</v>
      </c>
      <c r="M71" s="20">
        <v>44321</v>
      </c>
      <c r="N71" s="17" t="s">
        <v>813</v>
      </c>
      <c r="O71" s="19" t="s">
        <v>678</v>
      </c>
      <c r="P71" s="19">
        <v>7</v>
      </c>
    </row>
    <row r="72" spans="1:16" x14ac:dyDescent="0.3">
      <c r="A72" s="19" t="s">
        <v>50</v>
      </c>
      <c r="B72" s="19" t="s">
        <v>212</v>
      </c>
      <c r="C72" s="19" t="s">
        <v>452</v>
      </c>
      <c r="D72" s="19" t="s">
        <v>383</v>
      </c>
      <c r="E72" s="19" t="s">
        <v>347</v>
      </c>
      <c r="F72" s="53"/>
      <c r="G72" s="53" t="s">
        <v>454</v>
      </c>
      <c r="H72" s="53" t="s">
        <v>334</v>
      </c>
      <c r="I72" s="53"/>
      <c r="J72" s="19"/>
      <c r="K72" s="19"/>
      <c r="L72" s="19" t="str">
        <f>IFERROR(VLOOKUP(Table13[[#This Row],[College]],DeanContact!A:B,2,0),"")</f>
        <v>Christina DeBiase</v>
      </c>
      <c r="M72" s="20">
        <v>43381</v>
      </c>
      <c r="N72" s="17" t="s">
        <v>658</v>
      </c>
      <c r="O72" s="19" t="s">
        <v>678</v>
      </c>
      <c r="P72" s="19"/>
    </row>
    <row r="73" spans="1:16" x14ac:dyDescent="0.3">
      <c r="A73" s="19" t="s">
        <v>51</v>
      </c>
      <c r="B73" s="19" t="s">
        <v>213</v>
      </c>
      <c r="C73" s="19" t="s">
        <v>412</v>
      </c>
      <c r="D73" s="19" t="s">
        <v>383</v>
      </c>
      <c r="E73" s="19" t="s">
        <v>517</v>
      </c>
      <c r="F73" s="70" t="s">
        <v>589</v>
      </c>
      <c r="G73" s="70" t="s">
        <v>831</v>
      </c>
      <c r="H73" s="70" t="s">
        <v>832</v>
      </c>
      <c r="I73" s="70" t="s">
        <v>833</v>
      </c>
      <c r="J73" s="70" t="s">
        <v>834</v>
      </c>
      <c r="K73" s="70" t="s">
        <v>843</v>
      </c>
      <c r="L73" s="19" t="str">
        <f>IFERROR(VLOOKUP(Table13[[#This Row],[College]],DeanContact!A:B,2,0),"")</f>
        <v>Rebel Smith</v>
      </c>
      <c r="M73" s="71">
        <v>45166</v>
      </c>
      <c r="N73" s="72" t="s">
        <v>837</v>
      </c>
      <c r="O73" s="19" t="s">
        <v>678</v>
      </c>
      <c r="P73" s="19">
        <v>21</v>
      </c>
    </row>
    <row r="74" spans="1:16" x14ac:dyDescent="0.3">
      <c r="A74" s="28" t="s">
        <v>745</v>
      </c>
      <c r="B74" s="28" t="s">
        <v>613</v>
      </c>
      <c r="C74" s="28" t="s">
        <v>760</v>
      </c>
      <c r="D74" s="28" t="s">
        <v>383</v>
      </c>
      <c r="E74" s="28" t="s">
        <v>582</v>
      </c>
      <c r="F74" s="53"/>
      <c r="G74" s="54"/>
      <c r="H74" s="54"/>
      <c r="I74" s="54"/>
      <c r="J74" s="28"/>
      <c r="K74" s="28" t="s">
        <v>592</v>
      </c>
      <c r="L74" s="28" t="s">
        <v>428</v>
      </c>
      <c r="M74" s="29">
        <v>44708</v>
      </c>
      <c r="N74" s="30" t="s">
        <v>765</v>
      </c>
      <c r="O74" s="28" t="s">
        <v>678</v>
      </c>
      <c r="P74" s="28">
        <v>55</v>
      </c>
    </row>
    <row r="75" spans="1:16" x14ac:dyDescent="0.3">
      <c r="A75" s="19" t="s">
        <v>474</v>
      </c>
      <c r="B75" s="19" t="s">
        <v>475</v>
      </c>
      <c r="C75" s="19" t="s">
        <v>760</v>
      </c>
      <c r="D75" s="19" t="s">
        <v>383</v>
      </c>
      <c r="E75" s="19" t="s">
        <v>591</v>
      </c>
      <c r="F75" s="53"/>
      <c r="G75" s="53"/>
      <c r="H75" s="53" t="s">
        <v>547</v>
      </c>
      <c r="I75" s="53" t="s">
        <v>592</v>
      </c>
      <c r="J75" s="19" t="s">
        <v>492</v>
      </c>
      <c r="K75" s="19" t="s">
        <v>592</v>
      </c>
      <c r="L75" s="19" t="s">
        <v>767</v>
      </c>
      <c r="M75" s="20">
        <v>44708</v>
      </c>
      <c r="N75" s="17" t="s">
        <v>765</v>
      </c>
      <c r="O75" s="19" t="s">
        <v>678</v>
      </c>
      <c r="P75" s="19">
        <v>55</v>
      </c>
    </row>
    <row r="76" spans="1:16" x14ac:dyDescent="0.3">
      <c r="A76" s="19" t="s">
        <v>52</v>
      </c>
      <c r="B76" s="19" t="s">
        <v>214</v>
      </c>
      <c r="C76" s="19" t="s">
        <v>760</v>
      </c>
      <c r="D76" s="19" t="s">
        <v>383</v>
      </c>
      <c r="E76" s="19" t="s">
        <v>582</v>
      </c>
      <c r="F76" s="53"/>
      <c r="G76" s="53"/>
      <c r="H76" s="53"/>
      <c r="I76" s="53"/>
      <c r="J76" s="19"/>
      <c r="K76" s="19" t="s">
        <v>582</v>
      </c>
      <c r="L76" s="19" t="s">
        <v>580</v>
      </c>
      <c r="M76" s="20">
        <v>44708</v>
      </c>
      <c r="N76" s="17" t="s">
        <v>766</v>
      </c>
      <c r="O76" s="19" t="s">
        <v>678</v>
      </c>
      <c r="P76" s="19">
        <v>55</v>
      </c>
    </row>
    <row r="77" spans="1:16" x14ac:dyDescent="0.3">
      <c r="A77" s="19" t="s">
        <v>53</v>
      </c>
      <c r="B77" s="19" t="s">
        <v>215</v>
      </c>
      <c r="C77" s="19" t="s">
        <v>760</v>
      </c>
      <c r="D77" s="19" t="s">
        <v>383</v>
      </c>
      <c r="E77" s="19" t="s">
        <v>582</v>
      </c>
      <c r="F77" s="53"/>
      <c r="G77" s="53"/>
      <c r="H77" s="53"/>
      <c r="I77" s="53"/>
      <c r="J77" s="19"/>
      <c r="K77" s="19" t="s">
        <v>592</v>
      </c>
      <c r="L77" s="19" t="s">
        <v>580</v>
      </c>
      <c r="M77" s="20">
        <v>44708</v>
      </c>
      <c r="N77" s="17" t="s">
        <v>765</v>
      </c>
      <c r="O77" s="19" t="s">
        <v>678</v>
      </c>
      <c r="P77" s="19">
        <v>55</v>
      </c>
    </row>
    <row r="78" spans="1:16" x14ac:dyDescent="0.3">
      <c r="A78" s="19" t="s">
        <v>54</v>
      </c>
      <c r="B78" s="19" t="s">
        <v>216</v>
      </c>
      <c r="C78" s="19" t="s">
        <v>760</v>
      </c>
      <c r="D78" s="19" t="s">
        <v>383</v>
      </c>
      <c r="E78" s="19" t="s">
        <v>582</v>
      </c>
      <c r="F78" s="53"/>
      <c r="G78" s="53"/>
      <c r="H78" s="53"/>
      <c r="I78" s="53"/>
      <c r="J78" s="19"/>
      <c r="K78" s="19" t="s">
        <v>582</v>
      </c>
      <c r="L78" s="19" t="s">
        <v>762</v>
      </c>
      <c r="M78" s="20">
        <v>44708</v>
      </c>
      <c r="N78" s="17" t="s">
        <v>766</v>
      </c>
      <c r="O78" s="19" t="s">
        <v>678</v>
      </c>
      <c r="P78" s="19">
        <v>55</v>
      </c>
    </row>
    <row r="79" spans="1:16" x14ac:dyDescent="0.3">
      <c r="A79" s="19" t="s">
        <v>55</v>
      </c>
      <c r="B79" s="19" t="s">
        <v>217</v>
      </c>
      <c r="C79" s="19" t="s">
        <v>416</v>
      </c>
      <c r="D79" s="19" t="s">
        <v>383</v>
      </c>
      <c r="E79" s="53" t="s">
        <v>802</v>
      </c>
      <c r="F79" s="53" t="s">
        <v>794</v>
      </c>
      <c r="G79" s="53" t="s">
        <v>753</v>
      </c>
      <c r="H79" s="53" t="s">
        <v>463</v>
      </c>
      <c r="I79" s="53" t="s">
        <v>446</v>
      </c>
      <c r="J79" s="19"/>
      <c r="K79" s="19"/>
      <c r="L79" s="19" t="str">
        <f>IFERROR(VLOOKUP(Table13[[#This Row],[College]],DeanContact!A:B,2,0),"")</f>
        <v>Robin Hissam</v>
      </c>
      <c r="M79" s="20">
        <v>44973</v>
      </c>
      <c r="N79" s="16" t="s">
        <v>768</v>
      </c>
      <c r="O79" s="19" t="s">
        <v>678</v>
      </c>
      <c r="P79" s="19">
        <v>30</v>
      </c>
    </row>
    <row r="80" spans="1:16" x14ac:dyDescent="0.3">
      <c r="A80" s="19" t="s">
        <v>356</v>
      </c>
      <c r="B80" s="19" t="s">
        <v>358</v>
      </c>
      <c r="C80" s="19" t="s">
        <v>448</v>
      </c>
      <c r="D80" s="19" t="s">
        <v>383</v>
      </c>
      <c r="E80" s="19" t="s">
        <v>676</v>
      </c>
      <c r="F80" s="53"/>
      <c r="G80" s="53"/>
      <c r="H80" s="53"/>
      <c r="I80" s="53"/>
      <c r="J80" s="19"/>
      <c r="K80" s="19"/>
      <c r="L80" s="19" t="str">
        <f>IFERROR(VLOOKUP(Table13[[#This Row],[College]],DeanContact!A:B,2,0),"")</f>
        <v>Mary Beth Mandich</v>
      </c>
      <c r="M80" s="20"/>
      <c r="N80" s="17"/>
      <c r="O80" s="70" t="s">
        <v>678</v>
      </c>
      <c r="P80" s="19"/>
    </row>
    <row r="81" spans="1:16" x14ac:dyDescent="0.3">
      <c r="A81" s="19" t="s">
        <v>614</v>
      </c>
      <c r="B81" s="19" t="s">
        <v>615</v>
      </c>
      <c r="C81" s="19" t="s">
        <v>411</v>
      </c>
      <c r="D81" s="19" t="s">
        <v>383</v>
      </c>
      <c r="E81" s="19" t="s">
        <v>479</v>
      </c>
      <c r="F81" s="53"/>
      <c r="G81" s="53"/>
      <c r="H81" s="53"/>
      <c r="I81" s="53"/>
      <c r="J81" s="19"/>
      <c r="K81" s="19"/>
      <c r="L81" s="19" t="str">
        <f>IFERROR(VLOOKUP(Table13[[#This Row],[College]],DeanContact!A:B,2,0),"")</f>
        <v>Kim Barnes</v>
      </c>
      <c r="M81" s="20"/>
      <c r="N81" s="17"/>
      <c r="O81" s="70" t="s">
        <v>678</v>
      </c>
      <c r="P81" s="19">
        <v>7</v>
      </c>
    </row>
    <row r="82" spans="1:16" x14ac:dyDescent="0.3">
      <c r="A82" s="19" t="s">
        <v>56</v>
      </c>
      <c r="B82" s="19" t="s">
        <v>218</v>
      </c>
      <c r="C82" s="19" t="s">
        <v>452</v>
      </c>
      <c r="D82" s="19" t="s">
        <v>383</v>
      </c>
      <c r="E82" s="31" t="s">
        <v>786</v>
      </c>
      <c r="F82" s="53"/>
      <c r="G82" s="53" t="s">
        <v>333</v>
      </c>
      <c r="H82" s="53" t="s">
        <v>334</v>
      </c>
      <c r="I82" s="53"/>
      <c r="J82" s="19"/>
      <c r="K82" s="19"/>
      <c r="L82" s="19" t="str">
        <f>IFERROR(VLOOKUP(Table13[[#This Row],[College]],DeanContact!A:B,2,0),"")</f>
        <v>Christina DeBiase</v>
      </c>
      <c r="M82" s="20">
        <v>43489</v>
      </c>
      <c r="N82" s="17" t="s">
        <v>640</v>
      </c>
      <c r="O82" s="19" t="s">
        <v>678</v>
      </c>
      <c r="P82" s="19"/>
    </row>
    <row r="83" spans="1:16" x14ac:dyDescent="0.3">
      <c r="A83" s="19" t="s">
        <v>57</v>
      </c>
      <c r="B83" s="19" t="s">
        <v>219</v>
      </c>
      <c r="C83" s="19" t="s">
        <v>414</v>
      </c>
      <c r="D83" s="19" t="s">
        <v>383</v>
      </c>
      <c r="E83" s="19" t="s">
        <v>498</v>
      </c>
      <c r="F83" s="53"/>
      <c r="G83" s="53" t="s">
        <v>490</v>
      </c>
      <c r="H83" s="53"/>
      <c r="I83" s="53"/>
      <c r="J83" s="19"/>
      <c r="K83" s="19"/>
      <c r="L83" s="19" t="str">
        <f>IFERROR(VLOOKUP(Table13[[#This Row],[College]],DeanContact!A:B,2,0),"")</f>
        <v>Valerie Lastinger</v>
      </c>
      <c r="M83" s="20"/>
      <c r="N83" s="17" t="s">
        <v>635</v>
      </c>
      <c r="O83" s="19" t="s">
        <v>678</v>
      </c>
      <c r="P83" s="19">
        <v>14</v>
      </c>
    </row>
    <row r="84" spans="1:16" x14ac:dyDescent="0.3">
      <c r="A84" s="19" t="s">
        <v>58</v>
      </c>
      <c r="B84" s="19" t="s">
        <v>220</v>
      </c>
      <c r="C84" s="19" t="s">
        <v>416</v>
      </c>
      <c r="D84" s="19" t="s">
        <v>383</v>
      </c>
      <c r="E84" s="19" t="s">
        <v>463</v>
      </c>
      <c r="F84" s="53"/>
      <c r="G84" s="53" t="s">
        <v>754</v>
      </c>
      <c r="H84" s="53" t="s">
        <v>772</v>
      </c>
      <c r="I84" s="53" t="s">
        <v>446</v>
      </c>
      <c r="J84" s="19"/>
      <c r="K84" s="19"/>
      <c r="L84" s="19" t="str">
        <f>IFERROR(VLOOKUP(Table13[[#This Row],[College]],DeanContact!A:B,2,0),"")</f>
        <v>Robin Hissam</v>
      </c>
      <c r="M84" s="20">
        <v>44811</v>
      </c>
      <c r="N84" s="16" t="s">
        <v>773</v>
      </c>
      <c r="O84" s="19" t="s">
        <v>678</v>
      </c>
      <c r="P84" s="19">
        <v>30</v>
      </c>
    </row>
    <row r="85" spans="1:16" x14ac:dyDescent="0.3">
      <c r="A85" s="19" t="s">
        <v>423</v>
      </c>
      <c r="B85" s="19" t="s">
        <v>424</v>
      </c>
      <c r="C85" s="19" t="s">
        <v>411</v>
      </c>
      <c r="D85" s="19" t="s">
        <v>383</v>
      </c>
      <c r="E85" s="55" t="s">
        <v>809</v>
      </c>
      <c r="F85" s="53"/>
      <c r="G85" s="53" t="s">
        <v>447</v>
      </c>
      <c r="H85" s="53"/>
      <c r="I85" s="53"/>
      <c r="J85" s="19"/>
      <c r="K85" s="19"/>
      <c r="L85" s="19" t="str">
        <f>IFERROR(VLOOKUP(Table13[[#This Row],[College]],DeanContact!A:B,2,0),"")</f>
        <v>Kim Barnes</v>
      </c>
      <c r="M85" s="20"/>
      <c r="N85" s="17" t="s">
        <v>641</v>
      </c>
      <c r="O85" s="19" t="s">
        <v>678</v>
      </c>
      <c r="P85" s="19">
        <v>7</v>
      </c>
    </row>
    <row r="86" spans="1:16" x14ac:dyDescent="0.3">
      <c r="A86" s="19" t="s">
        <v>59</v>
      </c>
      <c r="B86" s="19" t="s">
        <v>221</v>
      </c>
      <c r="C86" s="19" t="s">
        <v>411</v>
      </c>
      <c r="D86" s="19" t="s">
        <v>383</v>
      </c>
      <c r="E86" s="19" t="s">
        <v>369</v>
      </c>
      <c r="F86" s="53"/>
      <c r="G86" s="53"/>
      <c r="H86" s="53"/>
      <c r="I86" s="53"/>
      <c r="J86" s="19"/>
      <c r="K86" s="19" t="s">
        <v>739</v>
      </c>
      <c r="L86" s="19" t="str">
        <f>IFERROR(VLOOKUP(Table13[[#This Row],[College]],DeanContact!A:B,2,0),"")</f>
        <v>Kim Barnes</v>
      </c>
      <c r="M86" s="20">
        <v>43381</v>
      </c>
      <c r="N86" s="17" t="s">
        <v>619</v>
      </c>
      <c r="O86" s="19" t="s">
        <v>678</v>
      </c>
      <c r="P86" s="19">
        <v>7</v>
      </c>
    </row>
    <row r="87" spans="1:16" x14ac:dyDescent="0.3">
      <c r="A87" s="19" t="s">
        <v>60</v>
      </c>
      <c r="B87" s="19" t="s">
        <v>222</v>
      </c>
      <c r="C87" s="19" t="s">
        <v>412</v>
      </c>
      <c r="D87" s="19" t="s">
        <v>383</v>
      </c>
      <c r="E87" s="19" t="s">
        <v>517</v>
      </c>
      <c r="F87" s="53"/>
      <c r="G87" s="70" t="s">
        <v>589</v>
      </c>
      <c r="H87" s="70" t="s">
        <v>831</v>
      </c>
      <c r="I87" s="70" t="s">
        <v>832</v>
      </c>
      <c r="J87" s="19"/>
      <c r="K87" s="70" t="s">
        <v>844</v>
      </c>
      <c r="L87" s="19" t="str">
        <f>IFERROR(VLOOKUP(Table13[[#This Row],[College]],DeanContact!A:B,2,0),"")</f>
        <v>Rebel Smith</v>
      </c>
      <c r="M87" s="71">
        <v>45166</v>
      </c>
      <c r="N87" s="72" t="s">
        <v>837</v>
      </c>
      <c r="O87" s="19" t="s">
        <v>678</v>
      </c>
      <c r="P87" s="19">
        <v>21</v>
      </c>
    </row>
    <row r="88" spans="1:16" x14ac:dyDescent="0.3">
      <c r="A88" s="32" t="s">
        <v>784</v>
      </c>
      <c r="B88" s="80" t="s">
        <v>785</v>
      </c>
      <c r="C88" s="32" t="s">
        <v>416</v>
      </c>
      <c r="D88" s="32" t="s">
        <v>383</v>
      </c>
      <c r="E88" s="34" t="s">
        <v>796</v>
      </c>
      <c r="F88" s="53"/>
      <c r="G88" s="53"/>
      <c r="H88" s="53"/>
      <c r="I88" s="53"/>
      <c r="J88" s="32"/>
      <c r="K88" s="32"/>
      <c r="L88" s="32" t="str">
        <f>IFERROR(VLOOKUP(Table13[[#This Row],[College]],DeanContact!A:B,2,0),"")</f>
        <v>Robin Hissam</v>
      </c>
      <c r="M88" s="35">
        <v>44930</v>
      </c>
      <c r="N88" s="36"/>
      <c r="O88" s="70" t="s">
        <v>678</v>
      </c>
      <c r="P88" s="37">
        <v>30</v>
      </c>
    </row>
    <row r="89" spans="1:16" x14ac:dyDescent="0.3">
      <c r="A89" s="19" t="s">
        <v>61</v>
      </c>
      <c r="B89" s="19" t="s">
        <v>223</v>
      </c>
      <c r="C89" s="19" t="s">
        <v>411</v>
      </c>
      <c r="D89" s="19" t="s">
        <v>383</v>
      </c>
      <c r="E89" s="19" t="s">
        <v>369</v>
      </c>
      <c r="F89" s="53"/>
      <c r="G89" s="53"/>
      <c r="H89" s="53"/>
      <c r="I89" s="53"/>
      <c r="J89" s="19"/>
      <c r="K89" s="19" t="s">
        <v>739</v>
      </c>
      <c r="L89" s="19" t="str">
        <f>IFERROR(VLOOKUP(Table13[[#This Row],[College]],DeanContact!A:B,2,0),"")</f>
        <v>Kim Barnes</v>
      </c>
      <c r="M89" s="20">
        <v>43381</v>
      </c>
      <c r="N89" s="17" t="s">
        <v>619</v>
      </c>
      <c r="O89" s="19" t="s">
        <v>678</v>
      </c>
      <c r="P89" s="19">
        <v>7</v>
      </c>
    </row>
    <row r="90" spans="1:16" x14ac:dyDescent="0.3">
      <c r="A90" s="19" t="s">
        <v>374</v>
      </c>
      <c r="B90" s="19" t="s">
        <v>375</v>
      </c>
      <c r="C90" s="19" t="s">
        <v>449</v>
      </c>
      <c r="D90" s="19" t="s">
        <v>383</v>
      </c>
      <c r="E90" s="69" t="s">
        <v>442</v>
      </c>
      <c r="F90" s="69" t="s">
        <v>830</v>
      </c>
      <c r="G90" s="53" t="s">
        <v>497</v>
      </c>
      <c r="H90" s="53"/>
      <c r="I90" s="53"/>
      <c r="J90" s="19"/>
      <c r="K90" s="19"/>
      <c r="L90" s="19" t="str">
        <f>IFERROR(VLOOKUP(Table13[[#This Row],[College]],DeanContact!A:B,2,0),"")</f>
        <v>Linda Alexander</v>
      </c>
      <c r="M90" s="20">
        <v>43381</v>
      </c>
      <c r="N90" s="17" t="s">
        <v>654</v>
      </c>
      <c r="O90" s="19" t="s">
        <v>678</v>
      </c>
      <c r="P90" s="19"/>
    </row>
    <row r="91" spans="1:16" x14ac:dyDescent="0.3">
      <c r="A91" s="19" t="s">
        <v>62</v>
      </c>
      <c r="B91" s="19" t="s">
        <v>224</v>
      </c>
      <c r="C91" s="19" t="s">
        <v>414</v>
      </c>
      <c r="D91" s="19" t="s">
        <v>383</v>
      </c>
      <c r="E91" s="52" t="s">
        <v>801</v>
      </c>
      <c r="F91" s="53"/>
      <c r="G91" s="53" t="s">
        <v>751</v>
      </c>
      <c r="H91" s="53"/>
      <c r="I91" s="53"/>
      <c r="J91" s="19"/>
      <c r="K91" s="19"/>
      <c r="L91" s="19" t="str">
        <f>IFERROR(VLOOKUP(Table13[[#This Row],[College]],DeanContact!A:B,2,0),"")</f>
        <v>Valerie Lastinger</v>
      </c>
      <c r="M91" s="20">
        <v>43381</v>
      </c>
      <c r="N91" s="17" t="s">
        <v>630</v>
      </c>
      <c r="O91" s="19" t="s">
        <v>678</v>
      </c>
      <c r="P91" s="19">
        <v>14</v>
      </c>
    </row>
    <row r="92" spans="1:16" x14ac:dyDescent="0.3">
      <c r="A92" s="38" t="s">
        <v>756</v>
      </c>
      <c r="B92" s="38" t="s">
        <v>758</v>
      </c>
      <c r="C92" s="38" t="s">
        <v>414</v>
      </c>
      <c r="D92" s="19" t="s">
        <v>383</v>
      </c>
      <c r="E92" s="34" t="s">
        <v>796</v>
      </c>
      <c r="F92" s="53"/>
      <c r="G92" s="53"/>
      <c r="H92" s="53"/>
      <c r="I92" s="53"/>
      <c r="J92" s="38"/>
      <c r="K92" s="38"/>
      <c r="L92" s="38" t="str">
        <f>IFERROR(VLOOKUP(Table13[[#This Row],[College]],DeanContact!A:B,2,0),"")</f>
        <v>Valerie Lastinger</v>
      </c>
      <c r="M92" s="39"/>
      <c r="N92" s="40"/>
      <c r="O92" s="70" t="s">
        <v>678</v>
      </c>
      <c r="P92" s="41">
        <v>14</v>
      </c>
    </row>
    <row r="93" spans="1:16" x14ac:dyDescent="0.3">
      <c r="A93" s="68" t="s">
        <v>828</v>
      </c>
      <c r="B93" s="68" t="s">
        <v>829</v>
      </c>
      <c r="C93" s="68" t="s">
        <v>417</v>
      </c>
      <c r="D93" s="68" t="s">
        <v>383</v>
      </c>
      <c r="E93" s="68" t="s">
        <v>353</v>
      </c>
      <c r="F93" s="66"/>
      <c r="G93" s="66"/>
      <c r="H93" s="66"/>
      <c r="I93" s="66"/>
      <c r="J93" s="66"/>
      <c r="K93" s="66"/>
      <c r="L93" s="66" t="str">
        <f>IFERROR(VLOOKUP(Table13[[#This Row],[College]],DeanContact!A:B,2,0),"")</f>
        <v/>
      </c>
      <c r="M93" s="103"/>
      <c r="N93" s="107"/>
      <c r="O93" s="70" t="s">
        <v>678</v>
      </c>
      <c r="P93" s="111"/>
    </row>
    <row r="94" spans="1:16" x14ac:dyDescent="0.3">
      <c r="A94" s="32" t="s">
        <v>781</v>
      </c>
      <c r="B94" s="33" t="s">
        <v>782</v>
      </c>
      <c r="C94" s="32" t="s">
        <v>411</v>
      </c>
      <c r="D94" s="19" t="s">
        <v>383</v>
      </c>
      <c r="E94" s="32" t="s">
        <v>369</v>
      </c>
      <c r="F94" s="53"/>
      <c r="G94" s="53"/>
      <c r="H94" s="53"/>
      <c r="I94" s="53"/>
      <c r="J94" s="32"/>
      <c r="K94" s="32"/>
      <c r="L94" s="19" t="str">
        <f>IFERROR(VLOOKUP(Table13[[#This Row],[College]],DeanContact!A:B,2,0),"")</f>
        <v>Kim Barnes</v>
      </c>
      <c r="M94" s="35">
        <v>44930</v>
      </c>
      <c r="N94" s="17" t="s">
        <v>619</v>
      </c>
      <c r="O94" s="32" t="s">
        <v>783</v>
      </c>
      <c r="P94" s="32">
        <v>7</v>
      </c>
    </row>
    <row r="95" spans="1:16" x14ac:dyDescent="0.3">
      <c r="A95" s="66" t="s">
        <v>821</v>
      </c>
      <c r="B95" s="63" t="s">
        <v>824</v>
      </c>
      <c r="C95" s="63" t="s">
        <v>416</v>
      </c>
      <c r="D95" s="81" t="s">
        <v>383</v>
      </c>
      <c r="E95" s="63" t="s">
        <v>772</v>
      </c>
      <c r="F95" s="63"/>
      <c r="G95" s="63"/>
      <c r="H95" s="63"/>
      <c r="I95" s="63"/>
      <c r="J95" s="63"/>
      <c r="K95" s="63"/>
      <c r="L95" s="63" t="str">
        <f>IFERROR(VLOOKUP(Table13[[#This Row],[College]],DeanContact!A:B,2,0),"")</f>
        <v>Robin Hissam</v>
      </c>
      <c r="M95" s="64">
        <v>45160</v>
      </c>
      <c r="N95" s="65" t="s">
        <v>822</v>
      </c>
      <c r="O95" s="66" t="s">
        <v>783</v>
      </c>
      <c r="P95" s="111">
        <v>30</v>
      </c>
    </row>
    <row r="96" spans="1:16" x14ac:dyDescent="0.3">
      <c r="A96" s="19" t="s">
        <v>679</v>
      </c>
      <c r="B96" s="19" t="s">
        <v>680</v>
      </c>
      <c r="C96" s="19" t="s">
        <v>411</v>
      </c>
      <c r="D96" s="19" t="s">
        <v>383</v>
      </c>
      <c r="E96" s="19" t="s">
        <v>479</v>
      </c>
      <c r="F96" s="53"/>
      <c r="G96" s="53"/>
      <c r="H96" s="53"/>
      <c r="I96" s="53"/>
      <c r="J96" s="19"/>
      <c r="K96" s="19"/>
      <c r="L96" s="19" t="str">
        <f>IFERROR(VLOOKUP(Table13[[#This Row],[College]],DeanContact!A:B,2,0),"")</f>
        <v>Kim Barnes</v>
      </c>
      <c r="M96" s="20">
        <v>44321</v>
      </c>
      <c r="N96" s="17" t="s">
        <v>813</v>
      </c>
      <c r="O96" s="19" t="s">
        <v>678</v>
      </c>
      <c r="P96" s="19">
        <v>7</v>
      </c>
    </row>
    <row r="97" spans="1:16" x14ac:dyDescent="0.3">
      <c r="A97" s="19" t="s">
        <v>357</v>
      </c>
      <c r="B97" s="85" t="s">
        <v>363</v>
      </c>
      <c r="C97" s="96" t="s">
        <v>598</v>
      </c>
      <c r="D97" s="85" t="s">
        <v>383</v>
      </c>
      <c r="E97" s="85" t="s">
        <v>514</v>
      </c>
      <c r="F97" s="88"/>
      <c r="G97" s="88" t="s">
        <v>515</v>
      </c>
      <c r="H97" s="88" t="s">
        <v>516</v>
      </c>
      <c r="I97" s="88"/>
      <c r="J97" s="85"/>
      <c r="K97" s="85" t="s">
        <v>738</v>
      </c>
      <c r="L97" s="85" t="str">
        <f>IFERROR(VLOOKUP(Table13[[#This Row],[College]],DeanContact!A:B,2,0),"")</f>
        <v/>
      </c>
      <c r="M97" s="86">
        <v>43389</v>
      </c>
      <c r="N97" s="87" t="s">
        <v>622</v>
      </c>
      <c r="O97" s="70" t="s">
        <v>678</v>
      </c>
      <c r="P97" s="19"/>
    </row>
    <row r="98" spans="1:16" x14ac:dyDescent="0.3">
      <c r="A98" s="19" t="s">
        <v>63</v>
      </c>
      <c r="B98" s="19" t="s">
        <v>225</v>
      </c>
      <c r="C98" s="19" t="s">
        <v>448</v>
      </c>
      <c r="D98" s="19" t="s">
        <v>383</v>
      </c>
      <c r="E98" s="19" t="s">
        <v>352</v>
      </c>
      <c r="F98" s="53"/>
      <c r="G98" s="53" t="s">
        <v>559</v>
      </c>
      <c r="H98" s="53" t="s">
        <v>351</v>
      </c>
      <c r="I98" s="53" t="s">
        <v>455</v>
      </c>
      <c r="J98" s="19"/>
      <c r="K98" s="19"/>
      <c r="L98" s="19" t="str">
        <f>IFERROR(VLOOKUP(Table13[[#This Row],[College]],DeanContact!A:B,2,0),"")</f>
        <v>Mary Beth Mandich</v>
      </c>
      <c r="M98" s="20"/>
      <c r="N98" s="17" t="s">
        <v>634</v>
      </c>
      <c r="O98" s="19" t="s">
        <v>678</v>
      </c>
      <c r="P98" s="19"/>
    </row>
    <row r="99" spans="1:16" x14ac:dyDescent="0.3">
      <c r="A99" s="19" t="s">
        <v>64</v>
      </c>
      <c r="B99" s="19" t="s">
        <v>226</v>
      </c>
      <c r="C99" s="19" t="s">
        <v>414</v>
      </c>
      <c r="D99" s="19" t="s">
        <v>383</v>
      </c>
      <c r="E99" s="52" t="s">
        <v>801</v>
      </c>
      <c r="F99" s="53"/>
      <c r="G99" s="53" t="s">
        <v>751</v>
      </c>
      <c r="H99" s="53"/>
      <c r="I99" s="53"/>
      <c r="J99" s="19"/>
      <c r="K99" s="19"/>
      <c r="L99" s="19" t="str">
        <f>IFERROR(VLOOKUP(Table13[[#This Row],[College]],DeanContact!A:B,2,0),"")</f>
        <v>Valerie Lastinger</v>
      </c>
      <c r="M99" s="20">
        <v>43381</v>
      </c>
      <c r="N99" s="17" t="s">
        <v>630</v>
      </c>
      <c r="O99" s="19" t="s">
        <v>678</v>
      </c>
      <c r="P99" s="19">
        <v>14</v>
      </c>
    </row>
    <row r="100" spans="1:16" x14ac:dyDescent="0.3">
      <c r="A100" s="19" t="s">
        <v>65</v>
      </c>
      <c r="B100" s="19" t="s">
        <v>227</v>
      </c>
      <c r="C100" s="19" t="s">
        <v>411</v>
      </c>
      <c r="D100" s="19" t="s">
        <v>383</v>
      </c>
      <c r="E100" s="19" t="s">
        <v>479</v>
      </c>
      <c r="F100" s="53"/>
      <c r="G100" s="53"/>
      <c r="H100" s="53"/>
      <c r="I100" s="53"/>
      <c r="J100" s="19"/>
      <c r="K100" s="19"/>
      <c r="L100" s="19" t="str">
        <f>IFERROR(VLOOKUP(Table13[[#This Row],[College]],DeanContact!A:B,2,0),"")</f>
        <v>Kim Barnes</v>
      </c>
      <c r="M100" s="20">
        <v>44321</v>
      </c>
      <c r="N100" s="17" t="s">
        <v>813</v>
      </c>
      <c r="O100" s="19" t="s">
        <v>678</v>
      </c>
      <c r="P100" s="19">
        <v>7</v>
      </c>
    </row>
    <row r="101" spans="1:16" x14ac:dyDescent="0.3">
      <c r="A101" s="19" t="s">
        <v>66</v>
      </c>
      <c r="B101" s="19" t="s">
        <v>228</v>
      </c>
      <c r="C101" s="19" t="s">
        <v>411</v>
      </c>
      <c r="D101" s="19" t="s">
        <v>383</v>
      </c>
      <c r="E101" s="19" t="s">
        <v>554</v>
      </c>
      <c r="F101" s="53"/>
      <c r="G101" s="53"/>
      <c r="H101" s="53"/>
      <c r="I101" s="53"/>
      <c r="J101" s="19"/>
      <c r="K101" s="19"/>
      <c r="L101" s="19" t="str">
        <f>IFERROR(VLOOKUP(Table13[[#This Row],[College]],DeanContact!A:B,2,0),"")</f>
        <v>Kim Barnes</v>
      </c>
      <c r="M101" s="20">
        <v>43867</v>
      </c>
      <c r="N101" s="17" t="s">
        <v>618</v>
      </c>
      <c r="O101" s="19" t="s">
        <v>678</v>
      </c>
      <c r="P101" s="19">
        <v>7</v>
      </c>
    </row>
    <row r="102" spans="1:16" x14ac:dyDescent="0.3">
      <c r="A102" s="19" t="s">
        <v>324</v>
      </c>
      <c r="B102" s="19" t="s">
        <v>325</v>
      </c>
      <c r="C102" s="19" t="s">
        <v>411</v>
      </c>
      <c r="D102" s="19" t="s">
        <v>383</v>
      </c>
      <c r="E102" s="19" t="s">
        <v>446</v>
      </c>
      <c r="F102" s="53"/>
      <c r="G102" s="53" t="s">
        <v>447</v>
      </c>
      <c r="H102" s="53"/>
      <c r="I102" s="53"/>
      <c r="J102" s="19"/>
      <c r="K102" s="19"/>
      <c r="L102" s="19" t="str">
        <f>IFERROR(VLOOKUP(Table13[[#This Row],[College]],DeanContact!A:B,2,0),"")</f>
        <v>Kim Barnes</v>
      </c>
      <c r="M102" s="20"/>
      <c r="N102" s="17" t="s">
        <v>641</v>
      </c>
      <c r="O102" s="19" t="s">
        <v>678</v>
      </c>
      <c r="P102" s="19">
        <v>7</v>
      </c>
    </row>
    <row r="103" spans="1:16" x14ac:dyDescent="0.3">
      <c r="A103" s="19" t="s">
        <v>67</v>
      </c>
      <c r="B103" s="19" t="s">
        <v>229</v>
      </c>
      <c r="C103" s="19" t="s">
        <v>415</v>
      </c>
      <c r="D103" s="19" t="s">
        <v>383</v>
      </c>
      <c r="E103" s="19" t="s">
        <v>563</v>
      </c>
      <c r="F103" s="53"/>
      <c r="G103" s="53" t="s">
        <v>558</v>
      </c>
      <c r="H103" s="53"/>
      <c r="I103" s="53"/>
      <c r="J103" s="19"/>
      <c r="K103" s="19" t="s">
        <v>741</v>
      </c>
      <c r="L103" s="19" t="str">
        <f>IFERROR(VLOOKUP(Table13[[#This Row],[College]],DeanContact!A:B,2,0),"")</f>
        <v>Sandra Schwartz</v>
      </c>
      <c r="M103" s="20"/>
      <c r="N103" s="17" t="s">
        <v>632</v>
      </c>
      <c r="O103" s="19" t="s">
        <v>678</v>
      </c>
      <c r="P103" s="19">
        <v>25</v>
      </c>
    </row>
    <row r="104" spans="1:16" x14ac:dyDescent="0.3">
      <c r="A104" s="19" t="s">
        <v>68</v>
      </c>
      <c r="B104" s="19" t="s">
        <v>230</v>
      </c>
      <c r="C104" s="19" t="s">
        <v>412</v>
      </c>
      <c r="D104" s="19" t="s">
        <v>383</v>
      </c>
      <c r="E104" s="19" t="s">
        <v>517</v>
      </c>
      <c r="F104" s="70" t="s">
        <v>589</v>
      </c>
      <c r="G104" s="70" t="s">
        <v>831</v>
      </c>
      <c r="H104" s="70" t="s">
        <v>832</v>
      </c>
      <c r="I104" s="70" t="s">
        <v>833</v>
      </c>
      <c r="J104" s="70" t="s">
        <v>834</v>
      </c>
      <c r="K104" s="70" t="s">
        <v>845</v>
      </c>
      <c r="L104" s="19" t="str">
        <f>IFERROR(VLOOKUP(Table13[[#This Row],[College]],DeanContact!A:B,2,0),"")</f>
        <v>Rebel Smith</v>
      </c>
      <c r="M104" s="71">
        <v>45166</v>
      </c>
      <c r="N104" s="72" t="s">
        <v>837</v>
      </c>
      <c r="O104" s="19" t="s">
        <v>678</v>
      </c>
      <c r="P104" s="19">
        <v>21</v>
      </c>
    </row>
    <row r="105" spans="1:16" x14ac:dyDescent="0.3">
      <c r="A105" s="19" t="s">
        <v>69</v>
      </c>
      <c r="B105" s="19" t="s">
        <v>231</v>
      </c>
      <c r="C105" s="19" t="s">
        <v>414</v>
      </c>
      <c r="D105" s="19" t="s">
        <v>383</v>
      </c>
      <c r="E105" s="19" t="s">
        <v>335</v>
      </c>
      <c r="F105" s="53"/>
      <c r="G105" s="53"/>
      <c r="H105" s="53"/>
      <c r="I105" s="53"/>
      <c r="J105" s="19"/>
      <c r="K105" s="19"/>
      <c r="L105" s="19" t="str">
        <f>IFERROR(VLOOKUP(Table13[[#This Row],[College]],DeanContact!A:B,2,0),"")</f>
        <v>Valerie Lastinger</v>
      </c>
      <c r="M105" s="20">
        <v>43381</v>
      </c>
      <c r="N105" s="17" t="s">
        <v>742</v>
      </c>
      <c r="O105" s="19" t="s">
        <v>678</v>
      </c>
      <c r="P105" s="19">
        <v>14</v>
      </c>
    </row>
    <row r="106" spans="1:16" x14ac:dyDescent="0.3">
      <c r="A106" s="19" t="s">
        <v>70</v>
      </c>
      <c r="B106" s="19" t="s">
        <v>232</v>
      </c>
      <c r="C106" s="19" t="s">
        <v>414</v>
      </c>
      <c r="D106" s="19" t="s">
        <v>383</v>
      </c>
      <c r="E106" s="52" t="s">
        <v>801</v>
      </c>
      <c r="F106" s="53"/>
      <c r="G106" s="53" t="s">
        <v>751</v>
      </c>
      <c r="H106" s="53"/>
      <c r="I106" s="53"/>
      <c r="J106" s="19"/>
      <c r="K106" s="19"/>
      <c r="L106" s="19" t="str">
        <f>IFERROR(VLOOKUP(Table13[[#This Row],[College]],DeanContact!A:B,2,0),"")</f>
        <v>Valerie Lastinger</v>
      </c>
      <c r="M106" s="20">
        <v>43381</v>
      </c>
      <c r="N106" s="17" t="s">
        <v>630</v>
      </c>
      <c r="O106" s="19" t="s">
        <v>678</v>
      </c>
      <c r="P106" s="19">
        <v>14</v>
      </c>
    </row>
    <row r="107" spans="1:16" x14ac:dyDescent="0.3">
      <c r="A107" s="19" t="s">
        <v>71</v>
      </c>
      <c r="B107" s="19" t="s">
        <v>233</v>
      </c>
      <c r="C107" s="19" t="s">
        <v>411</v>
      </c>
      <c r="D107" s="19" t="s">
        <v>383</v>
      </c>
      <c r="E107" s="19" t="s">
        <v>446</v>
      </c>
      <c r="F107" s="53"/>
      <c r="G107" s="53"/>
      <c r="H107" s="53"/>
      <c r="I107" s="53"/>
      <c r="J107" s="19"/>
      <c r="K107" s="19"/>
      <c r="L107" s="19" t="str">
        <f>IFERROR(VLOOKUP(Table13[[#This Row],[College]],DeanContact!A:B,2,0),"")</f>
        <v>Kim Barnes</v>
      </c>
      <c r="M107" s="20"/>
      <c r="N107" s="17" t="s">
        <v>641</v>
      </c>
      <c r="O107" s="19" t="s">
        <v>678</v>
      </c>
      <c r="P107" s="19">
        <v>7</v>
      </c>
    </row>
    <row r="108" spans="1:16" x14ac:dyDescent="0.3">
      <c r="A108" s="19" t="s">
        <v>72</v>
      </c>
      <c r="B108" s="19" t="s">
        <v>234</v>
      </c>
      <c r="C108" s="19" t="s">
        <v>448</v>
      </c>
      <c r="D108" s="19" t="s">
        <v>383</v>
      </c>
      <c r="E108" s="19" t="s">
        <v>346</v>
      </c>
      <c r="F108" s="53"/>
      <c r="G108" s="53"/>
      <c r="H108" s="53"/>
      <c r="I108" s="53"/>
      <c r="J108" s="19"/>
      <c r="K108" s="19"/>
      <c r="L108" s="19" t="str">
        <f>IFERROR(VLOOKUP(Table13[[#This Row],[College]],DeanContact!A:B,2,0),"")</f>
        <v>Mary Beth Mandich</v>
      </c>
      <c r="M108" s="20"/>
      <c r="N108" s="17"/>
      <c r="O108" s="19" t="s">
        <v>678</v>
      </c>
      <c r="P108" s="19"/>
    </row>
    <row r="109" spans="1:16" x14ac:dyDescent="0.3">
      <c r="A109" s="51" t="s">
        <v>797</v>
      </c>
      <c r="B109" s="38" t="s">
        <v>759</v>
      </c>
      <c r="C109" s="38" t="s">
        <v>411</v>
      </c>
      <c r="D109" s="19" t="s">
        <v>383</v>
      </c>
      <c r="E109" s="55" t="s">
        <v>809</v>
      </c>
      <c r="F109" s="53"/>
      <c r="G109" s="53"/>
      <c r="H109" s="53"/>
      <c r="I109" s="53"/>
      <c r="J109" s="38"/>
      <c r="K109" s="38"/>
      <c r="L109" s="38" t="str">
        <f>IFERROR(VLOOKUP(Table13[[#This Row],[College]],DeanContact!A:B,2,0),"")</f>
        <v>Kim Barnes</v>
      </c>
      <c r="M109" s="39"/>
      <c r="N109" s="40"/>
      <c r="O109" s="70" t="s">
        <v>678</v>
      </c>
      <c r="P109" s="41"/>
    </row>
    <row r="110" spans="1:16" x14ac:dyDescent="0.3">
      <c r="A110" s="19" t="s">
        <v>73</v>
      </c>
      <c r="B110" s="19" t="s">
        <v>235</v>
      </c>
      <c r="C110" s="19" t="s">
        <v>411</v>
      </c>
      <c r="D110" s="19" t="s">
        <v>383</v>
      </c>
      <c r="E110" s="19" t="s">
        <v>446</v>
      </c>
      <c r="F110" s="53"/>
      <c r="G110" s="53"/>
      <c r="H110" s="53"/>
      <c r="I110" s="53"/>
      <c r="J110" s="19"/>
      <c r="K110" s="19"/>
      <c r="L110" s="19" t="str">
        <f>IFERROR(VLOOKUP(Table13[[#This Row],[College]],DeanContact!A:B,2,0),"")</f>
        <v>Kim Barnes</v>
      </c>
      <c r="M110" s="20"/>
      <c r="N110" s="17" t="s">
        <v>641</v>
      </c>
      <c r="O110" s="19" t="s">
        <v>678</v>
      </c>
      <c r="P110" s="19">
        <v>7</v>
      </c>
    </row>
    <row r="111" spans="1:16" x14ac:dyDescent="0.3">
      <c r="A111" s="19" t="s">
        <v>74</v>
      </c>
      <c r="B111" s="19" t="s">
        <v>236</v>
      </c>
      <c r="C111" s="19" t="s">
        <v>414</v>
      </c>
      <c r="D111" s="19" t="s">
        <v>383</v>
      </c>
      <c r="E111" s="52" t="s">
        <v>801</v>
      </c>
      <c r="F111" s="53"/>
      <c r="G111" s="53" t="s">
        <v>751</v>
      </c>
      <c r="H111" s="53"/>
      <c r="I111" s="53"/>
      <c r="J111" s="19"/>
      <c r="K111" s="19"/>
      <c r="L111" s="19" t="str">
        <f>IFERROR(VLOOKUP(Table13[[#This Row],[College]],DeanContact!A:B,2,0),"")</f>
        <v>Valerie Lastinger</v>
      </c>
      <c r="M111" s="20">
        <v>43381</v>
      </c>
      <c r="N111" s="17" t="s">
        <v>630</v>
      </c>
      <c r="O111" s="19" t="s">
        <v>678</v>
      </c>
      <c r="P111" s="19">
        <v>14</v>
      </c>
    </row>
    <row r="112" spans="1:16" x14ac:dyDescent="0.3">
      <c r="A112" s="19" t="s">
        <v>75</v>
      </c>
      <c r="B112" s="19" t="s">
        <v>237</v>
      </c>
      <c r="C112" s="19" t="s">
        <v>411</v>
      </c>
      <c r="D112" s="19" t="s">
        <v>383</v>
      </c>
      <c r="E112" s="19" t="s">
        <v>369</v>
      </c>
      <c r="F112" s="53"/>
      <c r="G112" s="53"/>
      <c r="H112" s="53"/>
      <c r="I112" s="53"/>
      <c r="J112" s="19"/>
      <c r="K112" s="19" t="s">
        <v>739</v>
      </c>
      <c r="L112" s="19" t="str">
        <f>IFERROR(VLOOKUP(Table13[[#This Row],[College]],DeanContact!A:B,2,0),"")</f>
        <v>Kim Barnes</v>
      </c>
      <c r="M112" s="20">
        <v>43381</v>
      </c>
      <c r="N112" s="17" t="s">
        <v>619</v>
      </c>
      <c r="O112" s="19" t="s">
        <v>678</v>
      </c>
      <c r="P112" s="19">
        <v>7</v>
      </c>
    </row>
    <row r="113" spans="1:16" x14ac:dyDescent="0.3">
      <c r="A113" s="19" t="s">
        <v>76</v>
      </c>
      <c r="B113" s="19" t="s">
        <v>238</v>
      </c>
      <c r="C113" s="19" t="s">
        <v>414</v>
      </c>
      <c r="D113" s="19" t="s">
        <v>383</v>
      </c>
      <c r="E113" s="19" t="s">
        <v>593</v>
      </c>
      <c r="F113" s="53"/>
      <c r="G113" s="53"/>
      <c r="H113" s="53"/>
      <c r="I113" s="53"/>
      <c r="J113" s="19"/>
      <c r="K113" s="19"/>
      <c r="L113" s="19" t="str">
        <f>IFERROR(VLOOKUP(Table13[[#This Row],[College]],DeanContact!A:B,2,0),"")</f>
        <v>Valerie Lastinger</v>
      </c>
      <c r="M113" s="20">
        <v>44043</v>
      </c>
      <c r="N113" s="17" t="s">
        <v>646</v>
      </c>
      <c r="O113" s="19" t="s">
        <v>678</v>
      </c>
      <c r="P113" s="19">
        <v>14</v>
      </c>
    </row>
    <row r="114" spans="1:16" x14ac:dyDescent="0.3">
      <c r="A114" s="19" t="s">
        <v>77</v>
      </c>
      <c r="B114" s="19" t="s">
        <v>239</v>
      </c>
      <c r="C114" s="19" t="s">
        <v>414</v>
      </c>
      <c r="D114" s="19" t="s">
        <v>383</v>
      </c>
      <c r="E114" s="19" t="s">
        <v>593</v>
      </c>
      <c r="F114" s="53"/>
      <c r="G114" s="53"/>
      <c r="H114" s="53"/>
      <c r="I114" s="53"/>
      <c r="J114" s="19"/>
      <c r="K114" s="19"/>
      <c r="L114" s="19" t="str">
        <f>IFERROR(VLOOKUP(Table13[[#This Row],[College]],DeanContact!A:B,2,0),"")</f>
        <v>Valerie Lastinger</v>
      </c>
      <c r="M114" s="20">
        <v>44043</v>
      </c>
      <c r="N114" s="17" t="s">
        <v>646</v>
      </c>
      <c r="O114" s="19" t="s">
        <v>678</v>
      </c>
      <c r="P114" s="19">
        <v>14</v>
      </c>
    </row>
    <row r="115" spans="1:16" x14ac:dyDescent="0.3">
      <c r="A115" s="19" t="s">
        <v>78</v>
      </c>
      <c r="B115" s="19" t="s">
        <v>240</v>
      </c>
      <c r="C115" s="19" t="s">
        <v>414</v>
      </c>
      <c r="D115" s="19" t="s">
        <v>383</v>
      </c>
      <c r="E115" s="52" t="s">
        <v>801</v>
      </c>
      <c r="F115" s="53"/>
      <c r="G115" s="53" t="s">
        <v>751</v>
      </c>
      <c r="H115" s="53"/>
      <c r="I115" s="53"/>
      <c r="J115" s="19"/>
      <c r="K115" s="19"/>
      <c r="L115" s="19" t="str">
        <f>IFERROR(VLOOKUP(Table13[[#This Row],[College]],DeanContact!A:B,2,0),"")</f>
        <v>Valerie Lastinger</v>
      </c>
      <c r="M115" s="20">
        <v>43381</v>
      </c>
      <c r="N115" s="17" t="s">
        <v>630</v>
      </c>
      <c r="O115" s="19" t="s">
        <v>678</v>
      </c>
      <c r="P115" s="19">
        <v>14</v>
      </c>
    </row>
    <row r="116" spans="1:16" x14ac:dyDescent="0.3">
      <c r="A116" s="19" t="s">
        <v>326</v>
      </c>
      <c r="B116" s="19" t="s">
        <v>327</v>
      </c>
      <c r="C116" s="19" t="s">
        <v>414</v>
      </c>
      <c r="D116" s="19" t="s">
        <v>383</v>
      </c>
      <c r="E116" s="19" t="s">
        <v>432</v>
      </c>
      <c r="F116" s="53"/>
      <c r="G116" s="53" t="s">
        <v>526</v>
      </c>
      <c r="H116" s="53" t="s">
        <v>465</v>
      </c>
      <c r="I116" s="53"/>
      <c r="J116" s="19"/>
      <c r="K116" s="19"/>
      <c r="L116" s="19" t="str">
        <f>IFERROR(VLOOKUP(Table13[[#This Row],[College]],DeanContact!A:B,2,0),"")</f>
        <v>Valerie Lastinger</v>
      </c>
      <c r="M116" s="20">
        <v>43381</v>
      </c>
      <c r="N116" s="17" t="s">
        <v>666</v>
      </c>
      <c r="O116" s="19" t="s">
        <v>678</v>
      </c>
      <c r="P116" s="19">
        <v>14</v>
      </c>
    </row>
    <row r="117" spans="1:16" x14ac:dyDescent="0.3">
      <c r="A117" s="19" t="s">
        <v>502</v>
      </c>
      <c r="B117" s="19" t="s">
        <v>503</v>
      </c>
      <c r="C117" s="19" t="s">
        <v>597</v>
      </c>
      <c r="D117" s="19" t="s">
        <v>383</v>
      </c>
      <c r="E117" s="19" t="s">
        <v>515</v>
      </c>
      <c r="F117" s="53"/>
      <c r="G117" s="53"/>
      <c r="H117" s="53"/>
      <c r="I117" s="53"/>
      <c r="J117" s="19"/>
      <c r="K117" s="94" t="s">
        <v>738</v>
      </c>
      <c r="L117" s="19" t="str">
        <f>IFERROR(VLOOKUP(Table13[[#This Row],[College]],DeanContact!A:B,2,0),"")</f>
        <v>Evan Widders</v>
      </c>
      <c r="M117" s="20">
        <v>43683</v>
      </c>
      <c r="N117" s="17" t="s">
        <v>628</v>
      </c>
      <c r="O117" s="19" t="s">
        <v>678</v>
      </c>
      <c r="P117" s="19"/>
    </row>
    <row r="118" spans="1:16" x14ac:dyDescent="0.3">
      <c r="A118" s="19" t="s">
        <v>360</v>
      </c>
      <c r="B118" s="19" t="s">
        <v>361</v>
      </c>
      <c r="C118" s="19" t="s">
        <v>598</v>
      </c>
      <c r="D118" s="19" t="s">
        <v>383</v>
      </c>
      <c r="E118" s="19" t="s">
        <v>405</v>
      </c>
      <c r="F118" s="53"/>
      <c r="G118" s="53"/>
      <c r="H118" s="53"/>
      <c r="I118" s="53"/>
      <c r="J118" s="19"/>
      <c r="K118" s="19"/>
      <c r="L118" s="19" t="str">
        <f>IFERROR(VLOOKUP(Table13[[#This Row],[College]],DeanContact!A:B,2,0),"")</f>
        <v/>
      </c>
      <c r="M118" s="20"/>
      <c r="N118" s="17" t="s">
        <v>629</v>
      </c>
      <c r="O118" s="70" t="s">
        <v>678</v>
      </c>
      <c r="P118" s="19"/>
    </row>
    <row r="119" spans="1:16" x14ac:dyDescent="0.3">
      <c r="A119" s="19" t="s">
        <v>408</v>
      </c>
      <c r="B119" s="19" t="s">
        <v>409</v>
      </c>
      <c r="C119" s="19" t="s">
        <v>412</v>
      </c>
      <c r="D119" s="19" t="s">
        <v>383</v>
      </c>
      <c r="E119" s="19" t="s">
        <v>517</v>
      </c>
      <c r="F119" s="70" t="s">
        <v>589</v>
      </c>
      <c r="G119" s="70" t="s">
        <v>831</v>
      </c>
      <c r="H119" s="70" t="s">
        <v>832</v>
      </c>
      <c r="I119" s="53"/>
      <c r="J119" s="19"/>
      <c r="K119" s="93" t="s">
        <v>803</v>
      </c>
      <c r="L119" s="19" t="str">
        <f>IFERROR(VLOOKUP(Table13[[#This Row],[College]],DeanContact!A:B,2,0),"")</f>
        <v>Rebel Smith</v>
      </c>
      <c r="M119" s="71">
        <v>45166</v>
      </c>
      <c r="N119" s="72" t="s">
        <v>837</v>
      </c>
      <c r="O119" s="19" t="s">
        <v>678</v>
      </c>
      <c r="P119" s="19">
        <v>21</v>
      </c>
    </row>
    <row r="120" spans="1:16" x14ac:dyDescent="0.3">
      <c r="A120" s="19" t="s">
        <v>395</v>
      </c>
      <c r="B120" s="19" t="s">
        <v>396</v>
      </c>
      <c r="C120" s="19" t="s">
        <v>760</v>
      </c>
      <c r="D120" s="19" t="s">
        <v>383</v>
      </c>
      <c r="E120" s="19" t="s">
        <v>591</v>
      </c>
      <c r="F120" s="53"/>
      <c r="G120" s="53"/>
      <c r="H120" s="53" t="s">
        <v>547</v>
      </c>
      <c r="I120" s="53" t="s">
        <v>592</v>
      </c>
      <c r="J120" s="19"/>
      <c r="K120" s="19" t="s">
        <v>592</v>
      </c>
      <c r="L120" s="19" t="s">
        <v>580</v>
      </c>
      <c r="M120" s="20">
        <v>44708</v>
      </c>
      <c r="N120" s="17" t="s">
        <v>765</v>
      </c>
      <c r="O120" s="19" t="s">
        <v>678</v>
      </c>
      <c r="P120" s="19">
        <v>55</v>
      </c>
    </row>
    <row r="121" spans="1:16" x14ac:dyDescent="0.3">
      <c r="A121" s="19" t="s">
        <v>400</v>
      </c>
      <c r="B121" s="19" t="s">
        <v>401</v>
      </c>
      <c r="C121" s="19" t="s">
        <v>760</v>
      </c>
      <c r="D121" s="19" t="s">
        <v>383</v>
      </c>
      <c r="E121" s="19" t="s">
        <v>582</v>
      </c>
      <c r="F121" s="53"/>
      <c r="G121" s="53"/>
      <c r="H121" s="53"/>
      <c r="I121" s="53"/>
      <c r="J121" s="19"/>
      <c r="K121" s="19" t="s">
        <v>582</v>
      </c>
      <c r="L121" s="19" t="s">
        <v>580</v>
      </c>
      <c r="M121" s="20">
        <v>44708</v>
      </c>
      <c r="N121" s="17" t="s">
        <v>766</v>
      </c>
      <c r="O121" s="19" t="s">
        <v>678</v>
      </c>
      <c r="P121" s="19">
        <v>55</v>
      </c>
    </row>
    <row r="122" spans="1:16" x14ac:dyDescent="0.3">
      <c r="A122" s="19" t="s">
        <v>488</v>
      </c>
      <c r="B122" s="19" t="s">
        <v>489</v>
      </c>
      <c r="C122" s="19" t="s">
        <v>448</v>
      </c>
      <c r="D122" s="19" t="s">
        <v>383</v>
      </c>
      <c r="E122" s="19" t="s">
        <v>352</v>
      </c>
      <c r="F122" s="53"/>
      <c r="G122" s="53" t="s">
        <v>559</v>
      </c>
      <c r="H122" s="53" t="s">
        <v>512</v>
      </c>
      <c r="I122" s="53" t="s">
        <v>351</v>
      </c>
      <c r="J122" s="19"/>
      <c r="K122" s="19"/>
      <c r="L122" s="19" t="str">
        <f>IFERROR(VLOOKUP(Table13[[#This Row],[College]],DeanContact!A:B,2,0),"")</f>
        <v>Mary Beth Mandich</v>
      </c>
      <c r="M122" s="20"/>
      <c r="N122" s="17" t="s">
        <v>634</v>
      </c>
      <c r="O122" s="19" t="s">
        <v>678</v>
      </c>
      <c r="P122" s="19"/>
    </row>
    <row r="123" spans="1:16" x14ac:dyDescent="0.3">
      <c r="A123" s="19" t="s">
        <v>79</v>
      </c>
      <c r="B123" s="19" t="s">
        <v>241</v>
      </c>
      <c r="C123" s="19" t="s">
        <v>414</v>
      </c>
      <c r="D123" s="19" t="s">
        <v>383</v>
      </c>
      <c r="E123" s="19" t="s">
        <v>553</v>
      </c>
      <c r="F123" s="53"/>
      <c r="G123" s="53" t="s">
        <v>671</v>
      </c>
      <c r="H123" s="53"/>
      <c r="I123" s="53"/>
      <c r="J123" s="19"/>
      <c r="K123" s="19"/>
      <c r="L123" s="19" t="str">
        <f>IFERROR(VLOOKUP(Table13[[#This Row],[College]],DeanContact!A:B,2,0),"")</f>
        <v>Valerie Lastinger</v>
      </c>
      <c r="M123" s="20">
        <v>43678</v>
      </c>
      <c r="N123" s="17" t="s">
        <v>672</v>
      </c>
      <c r="O123" s="70" t="s">
        <v>678</v>
      </c>
      <c r="P123" s="19">
        <v>14</v>
      </c>
    </row>
    <row r="124" spans="1:16" x14ac:dyDescent="0.3">
      <c r="A124" s="73" t="s">
        <v>846</v>
      </c>
      <c r="B124" s="73" t="s">
        <v>847</v>
      </c>
      <c r="C124" s="19" t="s">
        <v>412</v>
      </c>
      <c r="D124" s="19" t="s">
        <v>383</v>
      </c>
      <c r="E124" s="73" t="s">
        <v>482</v>
      </c>
      <c r="F124" s="73" t="s">
        <v>836</v>
      </c>
      <c r="G124" s="73"/>
      <c r="H124" s="73"/>
      <c r="I124" s="73"/>
      <c r="J124" s="73"/>
      <c r="K124" s="79" t="s">
        <v>386</v>
      </c>
      <c r="L124" s="74" t="str">
        <f>IFERROR(VLOOKUP(Table13[[#This Row],[College]],DeanContact!A:B,2,0),"")</f>
        <v>Rebel Smith</v>
      </c>
      <c r="M124" s="71">
        <v>45166</v>
      </c>
      <c r="N124" s="76"/>
      <c r="O124" s="73" t="s">
        <v>678</v>
      </c>
      <c r="P124" s="77"/>
    </row>
    <row r="125" spans="1:16" x14ac:dyDescent="0.3">
      <c r="A125" s="19" t="s">
        <v>80</v>
      </c>
      <c r="B125" s="19" t="s">
        <v>242</v>
      </c>
      <c r="C125" s="19" t="s">
        <v>411</v>
      </c>
      <c r="D125" s="19" t="s">
        <v>383</v>
      </c>
      <c r="E125" s="19" t="s">
        <v>554</v>
      </c>
      <c r="F125" s="53"/>
      <c r="G125" s="53"/>
      <c r="H125" s="53"/>
      <c r="I125" s="53"/>
      <c r="J125" s="19"/>
      <c r="K125" s="19"/>
      <c r="L125" s="19" t="str">
        <f>IFERROR(VLOOKUP(Table13[[#This Row],[College]],DeanContact!A:B,2,0),"")</f>
        <v>Kim Barnes</v>
      </c>
      <c r="M125" s="20">
        <v>43867</v>
      </c>
      <c r="N125" s="17" t="s">
        <v>618</v>
      </c>
      <c r="O125" s="19" t="s">
        <v>678</v>
      </c>
      <c r="P125" s="19">
        <v>7</v>
      </c>
    </row>
    <row r="126" spans="1:16" x14ac:dyDescent="0.3">
      <c r="A126" s="19" t="s">
        <v>81</v>
      </c>
      <c r="B126" s="19" t="s">
        <v>243</v>
      </c>
      <c r="C126" s="19" t="s">
        <v>427</v>
      </c>
      <c r="D126" s="19" t="s">
        <v>383</v>
      </c>
      <c r="E126" s="19" t="s">
        <v>344</v>
      </c>
      <c r="F126" s="53"/>
      <c r="G126" s="53" t="s">
        <v>518</v>
      </c>
      <c r="H126" s="53"/>
      <c r="I126" s="53"/>
      <c r="J126" s="19"/>
      <c r="K126" s="19"/>
      <c r="L126" s="19" t="str">
        <f>IFERROR(VLOOKUP(Table13[[#This Row],[College]],DeanContact!A:B,2,0),"")</f>
        <v xml:space="preserve">Damien </v>
      </c>
      <c r="M126" s="20"/>
      <c r="N126" s="17" t="s">
        <v>673</v>
      </c>
      <c r="O126" s="19" t="s">
        <v>678</v>
      </c>
      <c r="P126" s="19"/>
    </row>
    <row r="127" spans="1:16" x14ac:dyDescent="0.3">
      <c r="A127" s="19" t="s">
        <v>82</v>
      </c>
      <c r="B127" s="19" t="s">
        <v>244</v>
      </c>
      <c r="C127" s="19" t="s">
        <v>411</v>
      </c>
      <c r="D127" s="19" t="s">
        <v>383</v>
      </c>
      <c r="E127" s="19" t="s">
        <v>369</v>
      </c>
      <c r="F127" s="53"/>
      <c r="G127" s="53"/>
      <c r="H127" s="53"/>
      <c r="I127" s="53"/>
      <c r="J127" s="19"/>
      <c r="K127" s="19" t="s">
        <v>739</v>
      </c>
      <c r="L127" s="19" t="str">
        <f>IFERROR(VLOOKUP(Table13[[#This Row],[College]],DeanContact!A:B,2,0),"")</f>
        <v>Kim Barnes</v>
      </c>
      <c r="M127" s="20">
        <v>43381</v>
      </c>
      <c r="N127" s="17" t="s">
        <v>619</v>
      </c>
      <c r="O127" s="19" t="s">
        <v>678</v>
      </c>
      <c r="P127" s="19">
        <v>7</v>
      </c>
    </row>
    <row r="128" spans="1:16" x14ac:dyDescent="0.3">
      <c r="A128" s="19" t="s">
        <v>376</v>
      </c>
      <c r="B128" s="19" t="s">
        <v>377</v>
      </c>
      <c r="C128" s="19" t="s">
        <v>449</v>
      </c>
      <c r="D128" s="19" t="s">
        <v>383</v>
      </c>
      <c r="E128" s="19" t="s">
        <v>442</v>
      </c>
      <c r="F128" s="56" t="s">
        <v>811</v>
      </c>
      <c r="G128" s="53" t="s">
        <v>497</v>
      </c>
      <c r="H128" s="53"/>
      <c r="I128" s="53"/>
      <c r="J128" s="19"/>
      <c r="K128" s="94"/>
      <c r="L128" s="19" t="str">
        <f>IFERROR(VLOOKUP(Table13[[#This Row],[College]],DeanContact!A:B,2,0),"")</f>
        <v>Linda Alexander</v>
      </c>
      <c r="M128" s="20">
        <v>43381</v>
      </c>
      <c r="N128" s="17" t="s">
        <v>654</v>
      </c>
      <c r="O128" s="19" t="s">
        <v>678</v>
      </c>
      <c r="P128" s="19"/>
    </row>
    <row r="129" spans="1:16" x14ac:dyDescent="0.3">
      <c r="A129" s="42" t="s">
        <v>790</v>
      </c>
      <c r="B129" s="42" t="s">
        <v>791</v>
      </c>
      <c r="C129" s="42" t="s">
        <v>412</v>
      </c>
      <c r="D129" s="43" t="s">
        <v>383</v>
      </c>
      <c r="E129" s="42" t="s">
        <v>482</v>
      </c>
      <c r="F129" s="70" t="s">
        <v>836</v>
      </c>
      <c r="G129" s="53"/>
      <c r="H129" s="53"/>
      <c r="I129" s="53"/>
      <c r="J129" s="42"/>
      <c r="K129" s="70" t="s">
        <v>844</v>
      </c>
      <c r="L129" s="42" t="str">
        <f>IFERROR(VLOOKUP(Table13[[#This Row],[College]],DeanContact!A:B,2,0),"")</f>
        <v>Rebel Smith</v>
      </c>
      <c r="M129" s="71">
        <v>45166</v>
      </c>
      <c r="N129" s="17" t="s">
        <v>660</v>
      </c>
      <c r="O129" s="66" t="s">
        <v>678</v>
      </c>
      <c r="P129" s="44">
        <v>21</v>
      </c>
    </row>
    <row r="130" spans="1:16" x14ac:dyDescent="0.3">
      <c r="A130" s="19" t="s">
        <v>83</v>
      </c>
      <c r="B130" s="19" t="s">
        <v>245</v>
      </c>
      <c r="C130" s="19" t="s">
        <v>412</v>
      </c>
      <c r="D130" s="19" t="s">
        <v>383</v>
      </c>
      <c r="E130" s="19" t="s">
        <v>517</v>
      </c>
      <c r="F130" s="70" t="s">
        <v>589</v>
      </c>
      <c r="G130" s="70" t="s">
        <v>831</v>
      </c>
      <c r="H130" s="70" t="s">
        <v>832</v>
      </c>
      <c r="I130" s="70" t="s">
        <v>833</v>
      </c>
      <c r="J130" s="70" t="s">
        <v>834</v>
      </c>
      <c r="K130" s="70" t="s">
        <v>844</v>
      </c>
      <c r="L130" s="19" t="str">
        <f>IFERROR(VLOOKUP(Table13[[#This Row],[College]],DeanContact!A:B,2,0),"")</f>
        <v>Rebel Smith</v>
      </c>
      <c r="M130" s="71">
        <v>45166</v>
      </c>
      <c r="N130" s="72" t="s">
        <v>837</v>
      </c>
      <c r="O130" s="19" t="s">
        <v>678</v>
      </c>
      <c r="P130" s="19">
        <v>21</v>
      </c>
    </row>
    <row r="131" spans="1:16" x14ac:dyDescent="0.3">
      <c r="A131" s="19" t="s">
        <v>370</v>
      </c>
      <c r="B131" s="19" t="s">
        <v>371</v>
      </c>
      <c r="C131" s="19" t="s">
        <v>412</v>
      </c>
      <c r="D131" s="19" t="s">
        <v>383</v>
      </c>
      <c r="E131" s="19" t="s">
        <v>517</v>
      </c>
      <c r="F131" s="70" t="s">
        <v>589</v>
      </c>
      <c r="G131" s="70" t="s">
        <v>831</v>
      </c>
      <c r="H131" s="70" t="s">
        <v>832</v>
      </c>
      <c r="I131" s="70"/>
      <c r="J131" s="19"/>
      <c r="K131" s="93" t="s">
        <v>803</v>
      </c>
      <c r="L131" s="19" t="str">
        <f>IFERROR(VLOOKUP(Table13[[#This Row],[College]],DeanContact!A:B,2,0),"")</f>
        <v>Rebel Smith</v>
      </c>
      <c r="M131" s="71">
        <v>45166</v>
      </c>
      <c r="N131" s="72" t="s">
        <v>837</v>
      </c>
      <c r="O131" s="19" t="s">
        <v>678</v>
      </c>
      <c r="P131" s="19">
        <v>21</v>
      </c>
    </row>
    <row r="132" spans="1:16" x14ac:dyDescent="0.3">
      <c r="A132" s="19" t="s">
        <v>84</v>
      </c>
      <c r="B132" s="19" t="s">
        <v>246</v>
      </c>
      <c r="C132" s="19" t="s">
        <v>414</v>
      </c>
      <c r="D132" s="19" t="s">
        <v>383</v>
      </c>
      <c r="E132" s="19" t="s">
        <v>483</v>
      </c>
      <c r="F132" s="53"/>
      <c r="G132" s="53" t="s">
        <v>533</v>
      </c>
      <c r="H132" s="53"/>
      <c r="I132" s="53"/>
      <c r="J132" s="19"/>
      <c r="K132" s="19"/>
      <c r="L132" s="19" t="str">
        <f>IFERROR(VLOOKUP(Table13[[#This Row],[College]],DeanContact!A:B,2,0),"")</f>
        <v>Valerie Lastinger</v>
      </c>
      <c r="M132" s="20"/>
      <c r="N132" s="17" t="s">
        <v>625</v>
      </c>
      <c r="O132" s="19" t="s">
        <v>678</v>
      </c>
      <c r="P132" s="19">
        <v>14</v>
      </c>
    </row>
    <row r="133" spans="1:16" x14ac:dyDescent="0.3">
      <c r="A133" s="19" t="s">
        <v>85</v>
      </c>
      <c r="B133" s="19" t="s">
        <v>247</v>
      </c>
      <c r="C133" s="19" t="s">
        <v>411</v>
      </c>
      <c r="D133" s="19" t="s">
        <v>383</v>
      </c>
      <c r="E133" s="19" t="s">
        <v>479</v>
      </c>
      <c r="F133" s="53"/>
      <c r="G133" s="53"/>
      <c r="H133" s="53"/>
      <c r="I133" s="53"/>
      <c r="J133" s="19"/>
      <c r="K133" s="19"/>
      <c r="L133" s="19" t="str">
        <f>IFERROR(VLOOKUP(Table13[[#This Row],[College]],DeanContact!A:B,2,0),"")</f>
        <v>Kim Barnes</v>
      </c>
      <c r="M133" s="20">
        <v>44321</v>
      </c>
      <c r="N133" s="17" t="s">
        <v>813</v>
      </c>
      <c r="O133" s="19" t="s">
        <v>678</v>
      </c>
      <c r="P133" s="19">
        <v>7</v>
      </c>
    </row>
    <row r="134" spans="1:16" x14ac:dyDescent="0.3">
      <c r="A134" s="19" t="s">
        <v>86</v>
      </c>
      <c r="B134" s="19" t="s">
        <v>248</v>
      </c>
      <c r="C134" s="19" t="s">
        <v>760</v>
      </c>
      <c r="D134" s="19" t="s">
        <v>383</v>
      </c>
      <c r="E134" s="19" t="s">
        <v>582</v>
      </c>
      <c r="F134" s="53"/>
      <c r="G134" s="53"/>
      <c r="H134" s="53"/>
      <c r="I134" s="53"/>
      <c r="J134" s="19"/>
      <c r="K134" s="19" t="s">
        <v>592</v>
      </c>
      <c r="L134" s="19" t="s">
        <v>580</v>
      </c>
      <c r="M134" s="20">
        <v>44708</v>
      </c>
      <c r="N134" s="17" t="s">
        <v>765</v>
      </c>
      <c r="O134" s="19" t="s">
        <v>678</v>
      </c>
      <c r="P134" s="19">
        <v>55</v>
      </c>
    </row>
    <row r="135" spans="1:16" x14ac:dyDescent="0.3">
      <c r="A135" s="19" t="s">
        <v>87</v>
      </c>
      <c r="B135" s="19" t="s">
        <v>249</v>
      </c>
      <c r="C135" s="19" t="s">
        <v>416</v>
      </c>
      <c r="D135" s="19" t="s">
        <v>383</v>
      </c>
      <c r="E135" s="45" t="s">
        <v>746</v>
      </c>
      <c r="F135" s="53"/>
      <c r="G135" s="53" t="s">
        <v>463</v>
      </c>
      <c r="H135" s="53" t="s">
        <v>446</v>
      </c>
      <c r="I135" s="53"/>
      <c r="J135" s="19"/>
      <c r="K135" s="19"/>
      <c r="L135" s="19" t="str">
        <f>IFERROR(VLOOKUP(Table13[[#This Row],[College]],DeanContact!A:B,2,0),"")</f>
        <v>Robin Hissam</v>
      </c>
      <c r="M135" s="20">
        <v>44811</v>
      </c>
      <c r="N135" s="16" t="s">
        <v>774</v>
      </c>
      <c r="O135" s="19" t="s">
        <v>678</v>
      </c>
      <c r="P135" s="19">
        <v>30</v>
      </c>
    </row>
    <row r="136" spans="1:16" x14ac:dyDescent="0.3">
      <c r="A136" s="19" t="s">
        <v>88</v>
      </c>
      <c r="B136" s="19" t="s">
        <v>343</v>
      </c>
      <c r="C136" s="19" t="s">
        <v>414</v>
      </c>
      <c r="D136" s="19" t="s">
        <v>383</v>
      </c>
      <c r="E136" s="52" t="s">
        <v>801</v>
      </c>
      <c r="F136" s="53" t="s">
        <v>751</v>
      </c>
      <c r="G136" s="53"/>
      <c r="H136" s="53"/>
      <c r="I136" s="53"/>
      <c r="J136" s="19"/>
      <c r="K136" s="19"/>
      <c r="L136" s="19" t="str">
        <f>IFERROR(VLOOKUP(Table13[[#This Row],[College]],DeanContact!A:B,2,0),"")</f>
        <v>Valerie Lastinger</v>
      </c>
      <c r="M136" s="20">
        <v>43381</v>
      </c>
      <c r="N136" s="17" t="s">
        <v>630</v>
      </c>
      <c r="O136" s="19" t="s">
        <v>678</v>
      </c>
      <c r="P136" s="19">
        <v>14</v>
      </c>
    </row>
    <row r="137" spans="1:16" x14ac:dyDescent="0.3">
      <c r="A137" s="19" t="s">
        <v>89</v>
      </c>
      <c r="B137" s="19" t="s">
        <v>250</v>
      </c>
      <c r="C137" s="19" t="s">
        <v>416</v>
      </c>
      <c r="D137" s="19" t="s">
        <v>383</v>
      </c>
      <c r="E137" s="45" t="s">
        <v>746</v>
      </c>
      <c r="F137" s="53"/>
      <c r="G137" s="53" t="s">
        <v>463</v>
      </c>
      <c r="H137" s="53" t="s">
        <v>446</v>
      </c>
      <c r="I137" s="53"/>
      <c r="J137" s="19"/>
      <c r="K137" s="19"/>
      <c r="L137" s="19" t="str">
        <f>IFERROR(VLOOKUP(Table13[[#This Row],[College]],DeanContact!A:B,2,0),"")</f>
        <v>Robin Hissam</v>
      </c>
      <c r="M137" s="20">
        <v>44811</v>
      </c>
      <c r="N137" s="16" t="s">
        <v>775</v>
      </c>
      <c r="O137" s="19" t="s">
        <v>678</v>
      </c>
      <c r="P137" s="19">
        <v>30</v>
      </c>
    </row>
    <row r="138" spans="1:16" x14ac:dyDescent="0.3">
      <c r="A138" s="19" t="s">
        <v>90</v>
      </c>
      <c r="B138" s="19" t="s">
        <v>251</v>
      </c>
      <c r="C138" s="70" t="s">
        <v>839</v>
      </c>
      <c r="D138" s="19"/>
      <c r="E138" s="19"/>
      <c r="F138" s="53"/>
      <c r="G138" s="53"/>
      <c r="H138" s="53"/>
      <c r="I138" s="53"/>
      <c r="J138" s="19"/>
      <c r="K138" s="19"/>
      <c r="L138" s="19" t="str">
        <f>IFERROR(VLOOKUP(Table13[[#This Row],[College]],DeanContact!A:B,2,0),"")</f>
        <v/>
      </c>
      <c r="M138" s="20"/>
      <c r="N138" s="17"/>
      <c r="O138" s="19"/>
      <c r="P138" s="19"/>
    </row>
    <row r="139" spans="1:16" x14ac:dyDescent="0.3">
      <c r="A139" s="19" t="s">
        <v>91</v>
      </c>
      <c r="B139" s="19" t="s">
        <v>342</v>
      </c>
      <c r="C139" s="19" t="s">
        <v>472</v>
      </c>
      <c r="D139" s="19" t="s">
        <v>383</v>
      </c>
      <c r="E139" s="19" t="s">
        <v>336</v>
      </c>
      <c r="F139" s="53"/>
      <c r="G139" s="53" t="s">
        <v>536</v>
      </c>
      <c r="H139" s="53"/>
      <c r="I139" s="53"/>
      <c r="J139" s="19"/>
      <c r="K139" s="19"/>
      <c r="L139" s="19" t="str">
        <f>IFERROR(VLOOKUP(Table13[[#This Row],[College]],DeanContact!A:B,2,0),"")</f>
        <v>Tricia Petty</v>
      </c>
      <c r="M139" s="20">
        <v>43390</v>
      </c>
      <c r="N139" s="17" t="s">
        <v>633</v>
      </c>
      <c r="O139" s="19" t="s">
        <v>678</v>
      </c>
      <c r="P139" s="19">
        <v>49</v>
      </c>
    </row>
    <row r="140" spans="1:16" x14ac:dyDescent="0.3">
      <c r="A140" s="19" t="s">
        <v>403</v>
      </c>
      <c r="B140" s="19" t="s">
        <v>404</v>
      </c>
      <c r="C140" s="19" t="s">
        <v>448</v>
      </c>
      <c r="D140" s="19" t="s">
        <v>383</v>
      </c>
      <c r="E140" s="19" t="s">
        <v>345</v>
      </c>
      <c r="F140" s="53"/>
      <c r="G140" s="53" t="s">
        <v>511</v>
      </c>
      <c r="H140" s="53" t="s">
        <v>456</v>
      </c>
      <c r="I140" s="53" t="s">
        <v>455</v>
      </c>
      <c r="J140" s="19"/>
      <c r="K140" s="19"/>
      <c r="L140" s="19" t="str">
        <f>IFERROR(VLOOKUP(Table13[[#This Row],[College]],DeanContact!A:B,2,0),"")</f>
        <v>Mary Beth Mandich</v>
      </c>
      <c r="M140" s="20">
        <v>43382</v>
      </c>
      <c r="N140" s="17" t="s">
        <v>636</v>
      </c>
      <c r="O140" s="19" t="s">
        <v>678</v>
      </c>
      <c r="P140" s="19"/>
    </row>
    <row r="141" spans="1:16" x14ac:dyDescent="0.3">
      <c r="A141" s="19" t="s">
        <v>92</v>
      </c>
      <c r="B141" s="19" t="s">
        <v>252</v>
      </c>
      <c r="C141" s="19" t="s">
        <v>412</v>
      </c>
      <c r="D141" s="19" t="s">
        <v>383</v>
      </c>
      <c r="E141" s="19" t="s">
        <v>517</v>
      </c>
      <c r="F141" s="70" t="s">
        <v>589</v>
      </c>
      <c r="G141" s="70" t="s">
        <v>831</v>
      </c>
      <c r="H141" s="70" t="s">
        <v>832</v>
      </c>
      <c r="I141" s="53"/>
      <c r="J141" s="19"/>
      <c r="K141" s="70" t="s">
        <v>844</v>
      </c>
      <c r="L141" s="19" t="str">
        <f>IFERROR(VLOOKUP(Table13[[#This Row],[College]],DeanContact!A:B,2,0),"")</f>
        <v>Rebel Smith</v>
      </c>
      <c r="M141" s="71">
        <v>45166</v>
      </c>
      <c r="N141" s="72" t="s">
        <v>837</v>
      </c>
      <c r="O141" s="19" t="s">
        <v>678</v>
      </c>
      <c r="P141" s="19">
        <v>21</v>
      </c>
    </row>
    <row r="142" spans="1:16" x14ac:dyDescent="0.3">
      <c r="A142" s="67" t="s">
        <v>827</v>
      </c>
      <c r="B142" s="67" t="s">
        <v>826</v>
      </c>
      <c r="C142" s="19" t="s">
        <v>417</v>
      </c>
      <c r="D142" s="19" t="s">
        <v>383</v>
      </c>
      <c r="E142" s="19" t="s">
        <v>353</v>
      </c>
      <c r="F142" s="53"/>
      <c r="G142" s="53" t="s">
        <v>362</v>
      </c>
      <c r="H142" s="53"/>
      <c r="I142" s="53"/>
      <c r="J142" s="19"/>
      <c r="K142" s="19"/>
      <c r="L142" s="68"/>
      <c r="M142" s="20"/>
      <c r="N142" s="17"/>
      <c r="O142" s="19"/>
      <c r="P142" s="19"/>
    </row>
    <row r="143" spans="1:16" x14ac:dyDescent="0.3">
      <c r="A143" s="19" t="s">
        <v>93</v>
      </c>
      <c r="B143" s="19" t="s">
        <v>253</v>
      </c>
      <c r="C143" s="19" t="s">
        <v>414</v>
      </c>
      <c r="D143" s="19" t="s">
        <v>383</v>
      </c>
      <c r="E143" s="19" t="s">
        <v>338</v>
      </c>
      <c r="F143" s="53"/>
      <c r="G143" s="53" t="s">
        <v>752</v>
      </c>
      <c r="H143" s="53"/>
      <c r="I143" s="53"/>
      <c r="J143" s="19"/>
      <c r="K143" s="19"/>
      <c r="L143" s="19" t="str">
        <f>IFERROR(VLOOKUP(Table13[[#This Row],[College]],DeanContact!A:B,2,0),"")</f>
        <v>Valerie Lastinger</v>
      </c>
      <c r="M143" s="20"/>
      <c r="N143" s="17" t="s">
        <v>655</v>
      </c>
      <c r="O143" s="70" t="s">
        <v>678</v>
      </c>
      <c r="P143" s="19">
        <v>14</v>
      </c>
    </row>
    <row r="144" spans="1:16" x14ac:dyDescent="0.3">
      <c r="A144" s="19" t="s">
        <v>420</v>
      </c>
      <c r="B144" s="19" t="s">
        <v>421</v>
      </c>
      <c r="C144" s="19" t="s">
        <v>414</v>
      </c>
      <c r="D144" s="19" t="s">
        <v>383</v>
      </c>
      <c r="E144" s="19" t="s">
        <v>483</v>
      </c>
      <c r="F144" s="53"/>
      <c r="G144" s="53"/>
      <c r="H144" s="53"/>
      <c r="I144" s="53"/>
      <c r="J144" s="19"/>
      <c r="K144" s="19"/>
      <c r="L144" s="19" t="str">
        <f>IFERROR(VLOOKUP(Table13[[#This Row],[College]],DeanContact!A:B,2,0),"")</f>
        <v>Valerie Lastinger</v>
      </c>
      <c r="M144" s="20"/>
      <c r="N144" s="17" t="s">
        <v>625</v>
      </c>
      <c r="O144" s="19" t="s">
        <v>678</v>
      </c>
      <c r="P144" s="19">
        <v>14</v>
      </c>
    </row>
    <row r="145" spans="1:16" x14ac:dyDescent="0.3">
      <c r="A145" s="19" t="s">
        <v>94</v>
      </c>
      <c r="B145" s="19" t="s">
        <v>254</v>
      </c>
      <c r="C145" s="19" t="s">
        <v>414</v>
      </c>
      <c r="D145" s="19" t="s">
        <v>383</v>
      </c>
      <c r="E145" s="52" t="s">
        <v>801</v>
      </c>
      <c r="F145" s="53"/>
      <c r="G145" s="53" t="s">
        <v>751</v>
      </c>
      <c r="H145" s="53"/>
      <c r="I145" s="53"/>
      <c r="J145" s="19"/>
      <c r="K145" s="19"/>
      <c r="L145" s="19" t="str">
        <f>IFERROR(VLOOKUP(Table13[[#This Row],[College]],DeanContact!A:B,2,0),"")</f>
        <v>Valerie Lastinger</v>
      </c>
      <c r="M145" s="20">
        <v>43381</v>
      </c>
      <c r="N145" s="17" t="s">
        <v>630</v>
      </c>
      <c r="O145" s="19" t="s">
        <v>678</v>
      </c>
      <c r="P145" s="19">
        <v>14</v>
      </c>
    </row>
    <row r="146" spans="1:16" x14ac:dyDescent="0.3">
      <c r="A146" s="19" t="s">
        <v>95</v>
      </c>
      <c r="B146" s="19" t="s">
        <v>255</v>
      </c>
      <c r="C146" s="19" t="s">
        <v>414</v>
      </c>
      <c r="D146" s="19" t="s">
        <v>383</v>
      </c>
      <c r="E146" s="52" t="s">
        <v>801</v>
      </c>
      <c r="F146" s="53"/>
      <c r="G146" s="53" t="s">
        <v>751</v>
      </c>
      <c r="H146" s="53"/>
      <c r="I146" s="53"/>
      <c r="J146" s="19"/>
      <c r="K146" s="19"/>
      <c r="L146" s="19" t="str">
        <f>IFERROR(VLOOKUP(Table13[[#This Row],[College]],DeanContact!A:B,2,0),"")</f>
        <v>Valerie Lastinger</v>
      </c>
      <c r="M146" s="20">
        <v>43381</v>
      </c>
      <c r="N146" s="17" t="s">
        <v>630</v>
      </c>
      <c r="O146" s="19" t="s">
        <v>678</v>
      </c>
      <c r="P146" s="19">
        <v>14</v>
      </c>
    </row>
    <row r="147" spans="1:16" x14ac:dyDescent="0.3">
      <c r="A147" s="19" t="s">
        <v>96</v>
      </c>
      <c r="B147" s="19" t="s">
        <v>256</v>
      </c>
      <c r="C147" s="19" t="s">
        <v>472</v>
      </c>
      <c r="D147" s="19" t="s">
        <v>383</v>
      </c>
      <c r="E147" s="19" t="s">
        <v>336</v>
      </c>
      <c r="F147" s="53"/>
      <c r="G147" s="53" t="s">
        <v>536</v>
      </c>
      <c r="H147" s="53"/>
      <c r="I147" s="53"/>
      <c r="J147" s="19"/>
      <c r="K147" s="19"/>
      <c r="L147" s="19" t="str">
        <f>IFERROR(VLOOKUP(Table13[[#This Row],[College]],DeanContact!A:B,2,0),"")</f>
        <v>Tricia Petty</v>
      </c>
      <c r="M147" s="20">
        <v>43390</v>
      </c>
      <c r="N147" s="17" t="s">
        <v>633</v>
      </c>
      <c r="O147" s="19" t="s">
        <v>678</v>
      </c>
      <c r="P147" s="19">
        <v>49</v>
      </c>
    </row>
    <row r="148" spans="1:16" x14ac:dyDescent="0.3">
      <c r="A148" s="19" t="s">
        <v>97</v>
      </c>
      <c r="B148" s="19" t="s">
        <v>257</v>
      </c>
      <c r="C148" s="19" t="s">
        <v>414</v>
      </c>
      <c r="D148" s="19" t="s">
        <v>383</v>
      </c>
      <c r="E148" s="52" t="s">
        <v>801</v>
      </c>
      <c r="F148" s="53"/>
      <c r="G148" s="53" t="s">
        <v>751</v>
      </c>
      <c r="H148" s="53"/>
      <c r="I148" s="53"/>
      <c r="J148" s="19"/>
      <c r="K148" s="19"/>
      <c r="L148" s="19" t="str">
        <f>IFERROR(VLOOKUP(Table13[[#This Row],[College]],DeanContact!A:B,2,0),"")</f>
        <v>Valerie Lastinger</v>
      </c>
      <c r="M148" s="20">
        <v>43381</v>
      </c>
      <c r="N148" s="17" t="s">
        <v>630</v>
      </c>
      <c r="O148" s="19" t="s">
        <v>678</v>
      </c>
      <c r="P148" s="19">
        <v>14</v>
      </c>
    </row>
    <row r="149" spans="1:16" x14ac:dyDescent="0.3">
      <c r="A149" s="19" t="s">
        <v>98</v>
      </c>
      <c r="B149" s="19" t="s">
        <v>258</v>
      </c>
      <c r="C149" s="19" t="s">
        <v>411</v>
      </c>
      <c r="D149" s="19" t="s">
        <v>383</v>
      </c>
      <c r="E149" s="19" t="s">
        <v>479</v>
      </c>
      <c r="F149" s="53"/>
      <c r="G149" s="53" t="s">
        <v>385</v>
      </c>
      <c r="H149" s="53"/>
      <c r="I149" s="53"/>
      <c r="J149" s="19"/>
      <c r="K149" s="19"/>
      <c r="L149" s="19" t="str">
        <f>IFERROR(VLOOKUP(Table13[[#This Row],[College]],DeanContact!A:B,2,0),"")</f>
        <v>Kim Barnes</v>
      </c>
      <c r="M149" s="20">
        <v>44321</v>
      </c>
      <c r="N149" s="17" t="s">
        <v>813</v>
      </c>
      <c r="O149" s="19" t="s">
        <v>678</v>
      </c>
      <c r="P149" s="19">
        <v>7</v>
      </c>
    </row>
    <row r="150" spans="1:16" x14ac:dyDescent="0.3">
      <c r="A150" s="19" t="s">
        <v>99</v>
      </c>
      <c r="B150" s="19" t="s">
        <v>259</v>
      </c>
      <c r="C150" s="19" t="s">
        <v>99</v>
      </c>
      <c r="D150" s="19" t="s">
        <v>383</v>
      </c>
      <c r="E150" s="59" t="s">
        <v>815</v>
      </c>
      <c r="F150" s="59" t="s">
        <v>816</v>
      </c>
      <c r="G150" s="53"/>
      <c r="H150" s="53"/>
      <c r="I150" s="53"/>
      <c r="J150" s="19"/>
      <c r="K150" s="59" t="s">
        <v>816</v>
      </c>
      <c r="L150" s="19"/>
      <c r="M150" s="20">
        <v>45128</v>
      </c>
      <c r="N150" s="17"/>
      <c r="O150" s="19" t="s">
        <v>678</v>
      </c>
      <c r="P150" s="19">
        <v>77</v>
      </c>
    </row>
    <row r="151" spans="1:16" x14ac:dyDescent="0.3">
      <c r="A151" s="19" t="s">
        <v>100</v>
      </c>
      <c r="B151" s="19" t="s">
        <v>260</v>
      </c>
      <c r="C151" s="19" t="s">
        <v>414</v>
      </c>
      <c r="D151" s="19" t="s">
        <v>383</v>
      </c>
      <c r="E151" s="19" t="s">
        <v>339</v>
      </c>
      <c r="F151" s="53"/>
      <c r="G151" s="53" t="s">
        <v>350</v>
      </c>
      <c r="H151" s="53"/>
      <c r="I151" s="53"/>
      <c r="J151" s="19"/>
      <c r="K151" s="19"/>
      <c r="L151" s="19" t="str">
        <f>IFERROR(VLOOKUP(Table13[[#This Row],[College]],DeanContact!A:B,2,0),"")</f>
        <v>Valerie Lastinger</v>
      </c>
      <c r="M151" s="20"/>
      <c r="N151" s="17"/>
      <c r="O151" s="70" t="s">
        <v>678</v>
      </c>
      <c r="P151" s="19">
        <v>14</v>
      </c>
    </row>
    <row r="152" spans="1:16" x14ac:dyDescent="0.3">
      <c r="A152" s="19" t="s">
        <v>543</v>
      </c>
      <c r="B152" s="19" t="s">
        <v>544</v>
      </c>
      <c r="C152" s="19" t="s">
        <v>760</v>
      </c>
      <c r="D152" s="19" t="s">
        <v>383</v>
      </c>
      <c r="E152" s="19" t="s">
        <v>582</v>
      </c>
      <c r="F152" s="53"/>
      <c r="G152" s="53"/>
      <c r="H152" s="53"/>
      <c r="I152" s="53"/>
      <c r="J152" s="19"/>
      <c r="K152" s="19" t="s">
        <v>582</v>
      </c>
      <c r="L152" s="19" t="s">
        <v>580</v>
      </c>
      <c r="M152" s="20">
        <v>44708</v>
      </c>
      <c r="N152" s="17" t="s">
        <v>766</v>
      </c>
      <c r="O152" s="19" t="s">
        <v>678</v>
      </c>
      <c r="P152" s="19">
        <v>55</v>
      </c>
    </row>
    <row r="153" spans="1:16" x14ac:dyDescent="0.3">
      <c r="A153" s="19" t="s">
        <v>354</v>
      </c>
      <c r="B153" s="19" t="s">
        <v>355</v>
      </c>
      <c r="C153" s="19" t="s">
        <v>414</v>
      </c>
      <c r="D153" s="19" t="s">
        <v>383</v>
      </c>
      <c r="E153" s="19" t="s">
        <v>528</v>
      </c>
      <c r="F153" s="53"/>
      <c r="G153" s="53" t="s">
        <v>552</v>
      </c>
      <c r="H153" s="53" t="s">
        <v>467</v>
      </c>
      <c r="I153" s="53" t="s">
        <v>780</v>
      </c>
      <c r="J153" s="19"/>
      <c r="K153" s="19"/>
      <c r="L153" s="19" t="str">
        <f>IFERROR(VLOOKUP(Table13[[#This Row],[College]],DeanContact!A:B,2,0),"")</f>
        <v>Valerie Lastinger</v>
      </c>
      <c r="M153" s="20">
        <v>43381</v>
      </c>
      <c r="N153" s="17" t="s">
        <v>637</v>
      </c>
      <c r="O153" s="19" t="s">
        <v>678</v>
      </c>
      <c r="P153" s="19">
        <v>14</v>
      </c>
    </row>
    <row r="154" spans="1:16" x14ac:dyDescent="0.3">
      <c r="A154" s="19" t="s">
        <v>101</v>
      </c>
      <c r="B154" s="19" t="s">
        <v>261</v>
      </c>
      <c r="C154" s="19" t="s">
        <v>414</v>
      </c>
      <c r="D154" s="19" t="s">
        <v>383</v>
      </c>
      <c r="E154" s="52" t="s">
        <v>801</v>
      </c>
      <c r="F154" s="53"/>
      <c r="G154" s="53" t="s">
        <v>751</v>
      </c>
      <c r="H154" s="53"/>
      <c r="I154" s="53"/>
      <c r="J154" s="19"/>
      <c r="K154" s="19"/>
      <c r="L154" s="19" t="str">
        <f>IFERROR(VLOOKUP(Table13[[#This Row],[College]],DeanContact!A:B,2,0),"")</f>
        <v>Valerie Lastinger</v>
      </c>
      <c r="M154" s="20">
        <v>43381</v>
      </c>
      <c r="N154" s="17" t="s">
        <v>630</v>
      </c>
      <c r="O154" s="19" t="s">
        <v>678</v>
      </c>
      <c r="P154" s="19">
        <v>14</v>
      </c>
    </row>
    <row r="155" spans="1:16" x14ac:dyDescent="0.3">
      <c r="A155" s="19" t="s">
        <v>102</v>
      </c>
      <c r="B155" s="19" t="s">
        <v>262</v>
      </c>
      <c r="C155" s="19" t="s">
        <v>416</v>
      </c>
      <c r="D155" s="19" t="s">
        <v>383</v>
      </c>
      <c r="E155" s="19" t="s">
        <v>574</v>
      </c>
      <c r="F155" s="53"/>
      <c r="G155" s="53" t="s">
        <v>463</v>
      </c>
      <c r="H155" s="53" t="s">
        <v>446</v>
      </c>
      <c r="I155" s="53"/>
      <c r="J155" s="19"/>
      <c r="K155" s="19"/>
      <c r="L155" s="19" t="str">
        <f>IFERROR(VLOOKUP(Table13[[#This Row],[College]],DeanContact!A:B,2,0),"")</f>
        <v>Robin Hissam</v>
      </c>
      <c r="M155" s="20">
        <v>44811</v>
      </c>
      <c r="N155" s="16" t="s">
        <v>776</v>
      </c>
      <c r="O155" s="19" t="s">
        <v>678</v>
      </c>
      <c r="P155" s="19">
        <v>30</v>
      </c>
    </row>
    <row r="156" spans="1:16" x14ac:dyDescent="0.3">
      <c r="A156" s="19" t="s">
        <v>103</v>
      </c>
      <c r="B156" s="19" t="s">
        <v>263</v>
      </c>
      <c r="C156" s="19" t="s">
        <v>412</v>
      </c>
      <c r="D156" s="19" t="s">
        <v>383</v>
      </c>
      <c r="E156" s="19" t="s">
        <v>517</v>
      </c>
      <c r="F156" s="70" t="s">
        <v>589</v>
      </c>
      <c r="G156" s="70" t="s">
        <v>831</v>
      </c>
      <c r="H156" s="70" t="s">
        <v>832</v>
      </c>
      <c r="I156" s="70" t="s">
        <v>833</v>
      </c>
      <c r="J156" s="70" t="s">
        <v>834</v>
      </c>
      <c r="K156" s="70" t="s">
        <v>844</v>
      </c>
      <c r="L156" s="19" t="str">
        <f>IFERROR(VLOOKUP(Table13[[#This Row],[College]],DeanContact!A:B,2,0),"")</f>
        <v>Rebel Smith</v>
      </c>
      <c r="M156" s="71">
        <v>45166</v>
      </c>
      <c r="N156" s="72" t="s">
        <v>837</v>
      </c>
      <c r="O156" s="19" t="s">
        <v>678</v>
      </c>
      <c r="P156" s="19">
        <v>21</v>
      </c>
    </row>
    <row r="157" spans="1:16" x14ac:dyDescent="0.3">
      <c r="A157" s="19" t="s">
        <v>104</v>
      </c>
      <c r="B157" s="19" t="s">
        <v>264</v>
      </c>
      <c r="C157" s="19" t="s">
        <v>414</v>
      </c>
      <c r="D157" s="19" t="s">
        <v>383</v>
      </c>
      <c r="E157" s="26" t="s">
        <v>749</v>
      </c>
      <c r="F157" s="53"/>
      <c r="G157" s="53" t="s">
        <v>584</v>
      </c>
      <c r="H157" s="53"/>
      <c r="I157" s="53"/>
      <c r="J157" s="19"/>
      <c r="K157" s="19"/>
      <c r="L157" s="19" t="str">
        <f>IFERROR(VLOOKUP(Table13[[#This Row],[College]],DeanContact!A:B,2,0),"")</f>
        <v>Valerie Lastinger</v>
      </c>
      <c r="M157" s="20"/>
      <c r="N157" s="17" t="s">
        <v>659</v>
      </c>
      <c r="O157" s="19" t="s">
        <v>678</v>
      </c>
      <c r="P157" s="19">
        <v>14</v>
      </c>
    </row>
    <row r="158" spans="1:16" x14ac:dyDescent="0.3">
      <c r="A158" s="19" t="s">
        <v>438</v>
      </c>
      <c r="B158" s="19" t="s">
        <v>439</v>
      </c>
      <c r="C158" s="19" t="s">
        <v>598</v>
      </c>
      <c r="D158" s="19" t="s">
        <v>383</v>
      </c>
      <c r="E158" s="19" t="s">
        <v>525</v>
      </c>
      <c r="F158" s="53"/>
      <c r="G158" s="53" t="s">
        <v>332</v>
      </c>
      <c r="H158" s="53"/>
      <c r="I158" s="53"/>
      <c r="J158" s="19"/>
      <c r="K158" s="19"/>
      <c r="L158" s="19" t="str">
        <f>IFERROR(VLOOKUP(Table13[[#This Row],[College]],DeanContact!A:B,2,0),"")</f>
        <v/>
      </c>
      <c r="M158" s="20">
        <v>43383</v>
      </c>
      <c r="N158" s="17"/>
      <c r="O158" s="70" t="s">
        <v>678</v>
      </c>
      <c r="P158" s="19"/>
    </row>
    <row r="159" spans="1:16" x14ac:dyDescent="0.3">
      <c r="A159" s="19" t="s">
        <v>570</v>
      </c>
      <c r="B159" s="19" t="s">
        <v>571</v>
      </c>
      <c r="C159" s="19" t="s">
        <v>472</v>
      </c>
      <c r="D159" s="19" t="s">
        <v>383</v>
      </c>
      <c r="E159" s="19" t="s">
        <v>336</v>
      </c>
      <c r="F159" s="53"/>
      <c r="G159" s="53" t="s">
        <v>536</v>
      </c>
      <c r="H159" s="53"/>
      <c r="I159" s="53"/>
      <c r="J159" s="19"/>
      <c r="K159" s="19"/>
      <c r="L159" s="19" t="str">
        <f>IFERROR(VLOOKUP(Table13[[#This Row],[College]],DeanContact!A:B,2,0),"")</f>
        <v>Tricia Petty</v>
      </c>
      <c r="M159" s="20">
        <v>43875</v>
      </c>
      <c r="N159" s="17" t="s">
        <v>633</v>
      </c>
      <c r="O159" s="19" t="s">
        <v>678</v>
      </c>
      <c r="P159" s="19">
        <v>49</v>
      </c>
    </row>
    <row r="160" spans="1:16" x14ac:dyDescent="0.3">
      <c r="A160" s="19" t="s">
        <v>105</v>
      </c>
      <c r="B160" s="19" t="s">
        <v>265</v>
      </c>
      <c r="C160" s="19" t="s">
        <v>414</v>
      </c>
      <c r="D160" s="19" t="s">
        <v>383</v>
      </c>
      <c r="E160" s="47" t="s">
        <v>779</v>
      </c>
      <c r="F160" s="53"/>
      <c r="G160" s="53" t="s">
        <v>778</v>
      </c>
      <c r="H160" s="53"/>
      <c r="I160" s="53"/>
      <c r="J160" s="19"/>
      <c r="K160" s="19"/>
      <c r="L160" s="19" t="str">
        <f>IFERROR(VLOOKUP(Table13[[#This Row],[College]],DeanContact!A:B,2,0),"")</f>
        <v>Valerie Lastinger</v>
      </c>
      <c r="M160" s="20"/>
      <c r="N160" s="17" t="s">
        <v>673</v>
      </c>
      <c r="O160" s="70" t="s">
        <v>678</v>
      </c>
      <c r="P160" s="19">
        <v>14</v>
      </c>
    </row>
    <row r="161" spans="1:16" x14ac:dyDescent="0.3">
      <c r="A161" s="19" t="s">
        <v>106</v>
      </c>
      <c r="B161" s="19" t="s">
        <v>266</v>
      </c>
      <c r="C161" s="19" t="s">
        <v>448</v>
      </c>
      <c r="D161" s="19" t="s">
        <v>383</v>
      </c>
      <c r="E161" s="19" t="s">
        <v>346</v>
      </c>
      <c r="F161" s="53"/>
      <c r="G161" s="53"/>
      <c r="H161" s="53"/>
      <c r="I161" s="53"/>
      <c r="J161" s="19"/>
      <c r="K161" s="19"/>
      <c r="L161" s="19" t="str">
        <f>IFERROR(VLOOKUP(Table13[[#This Row],[College]],DeanContact!A:B,2,0),"")</f>
        <v>Mary Beth Mandich</v>
      </c>
      <c r="M161" s="20"/>
      <c r="N161" s="17"/>
      <c r="O161" s="19" t="s">
        <v>678</v>
      </c>
      <c r="P161" s="19"/>
    </row>
    <row r="162" spans="1:16" x14ac:dyDescent="0.3">
      <c r="A162" s="19" t="s">
        <v>107</v>
      </c>
      <c r="B162" s="19" t="s">
        <v>267</v>
      </c>
      <c r="C162" s="19" t="s">
        <v>448</v>
      </c>
      <c r="D162" s="19" t="s">
        <v>383</v>
      </c>
      <c r="E162" s="19" t="s">
        <v>345</v>
      </c>
      <c r="F162" s="53"/>
      <c r="G162" s="53" t="s">
        <v>456</v>
      </c>
      <c r="H162" s="53" t="s">
        <v>532</v>
      </c>
      <c r="I162" s="53"/>
      <c r="J162" s="19"/>
      <c r="K162" s="19"/>
      <c r="L162" s="19" t="str">
        <f>IFERROR(VLOOKUP(Table13[[#This Row],[College]],DeanContact!A:B,2,0),"")</f>
        <v>Mary Beth Mandich</v>
      </c>
      <c r="M162" s="20"/>
      <c r="N162" s="17" t="s">
        <v>636</v>
      </c>
      <c r="O162" s="19" t="s">
        <v>678</v>
      </c>
      <c r="P162" s="19"/>
    </row>
    <row r="163" spans="1:16" x14ac:dyDescent="0.3">
      <c r="A163" s="19" t="s">
        <v>108</v>
      </c>
      <c r="B163" s="19" t="s">
        <v>268</v>
      </c>
      <c r="C163" s="19" t="s">
        <v>598</v>
      </c>
      <c r="D163" s="19" t="s">
        <v>383</v>
      </c>
      <c r="E163" s="19" t="s">
        <v>652</v>
      </c>
      <c r="F163" s="53"/>
      <c r="G163" s="53" t="s">
        <v>583</v>
      </c>
      <c r="H163" s="53"/>
      <c r="I163" s="53"/>
      <c r="J163" s="19"/>
      <c r="K163" s="19"/>
      <c r="L163" s="19" t="str">
        <f>IFERROR(VLOOKUP(Table13[[#This Row],[College]],DeanContact!A:B,2,0),"")</f>
        <v/>
      </c>
      <c r="M163" s="20"/>
      <c r="N163" s="17" t="s">
        <v>651</v>
      </c>
      <c r="O163" s="70" t="s">
        <v>678</v>
      </c>
      <c r="P163" s="19"/>
    </row>
    <row r="164" spans="1:16" x14ac:dyDescent="0.3">
      <c r="A164" s="19" t="s">
        <v>109</v>
      </c>
      <c r="B164" s="19" t="s">
        <v>269</v>
      </c>
      <c r="C164" s="19" t="s">
        <v>416</v>
      </c>
      <c r="D164" s="19" t="s">
        <v>383</v>
      </c>
      <c r="E164" s="19" t="s">
        <v>519</v>
      </c>
      <c r="F164" s="53"/>
      <c r="G164" s="53" t="s">
        <v>463</v>
      </c>
      <c r="H164" s="53" t="s">
        <v>446</v>
      </c>
      <c r="I164" s="53"/>
      <c r="J164" s="19"/>
      <c r="K164" s="19"/>
      <c r="L164" s="19" t="str">
        <f>IFERROR(VLOOKUP(Table13[[#This Row],[College]],DeanContact!A:B,2,0),"")</f>
        <v>Robin Hissam</v>
      </c>
      <c r="M164" s="20">
        <v>44811</v>
      </c>
      <c r="N164" s="16" t="s">
        <v>777</v>
      </c>
      <c r="O164" s="70" t="s">
        <v>678</v>
      </c>
      <c r="P164" s="19">
        <v>30</v>
      </c>
    </row>
    <row r="165" spans="1:16" x14ac:dyDescent="0.3">
      <c r="A165" s="19" t="s">
        <v>365</v>
      </c>
      <c r="B165" s="19" t="s">
        <v>366</v>
      </c>
      <c r="C165" s="19" t="s">
        <v>412</v>
      </c>
      <c r="D165" s="19" t="s">
        <v>383</v>
      </c>
      <c r="E165" s="19" t="s">
        <v>517</v>
      </c>
      <c r="F165" s="70" t="s">
        <v>589</v>
      </c>
      <c r="G165" s="70" t="s">
        <v>831</v>
      </c>
      <c r="H165" s="70" t="s">
        <v>832</v>
      </c>
      <c r="I165" s="53"/>
      <c r="J165" s="19"/>
      <c r="K165" s="70" t="s">
        <v>576</v>
      </c>
      <c r="L165" s="19" t="str">
        <f>IFERROR(VLOOKUP(Table13[[#This Row],[College]],DeanContact!A:B,2,0),"")</f>
        <v>Rebel Smith</v>
      </c>
      <c r="M165" s="71">
        <v>45166</v>
      </c>
      <c r="N165" s="17" t="s">
        <v>670</v>
      </c>
      <c r="O165" s="19" t="s">
        <v>678</v>
      </c>
      <c r="P165" s="19">
        <v>21</v>
      </c>
    </row>
    <row r="166" spans="1:16" x14ac:dyDescent="0.3">
      <c r="A166" s="19" t="s">
        <v>110</v>
      </c>
      <c r="B166" s="19" t="s">
        <v>270</v>
      </c>
      <c r="C166" s="19" t="s">
        <v>412</v>
      </c>
      <c r="D166" s="19" t="s">
        <v>383</v>
      </c>
      <c r="E166" s="19" t="s">
        <v>517</v>
      </c>
      <c r="F166" s="70" t="s">
        <v>589</v>
      </c>
      <c r="G166" s="70" t="s">
        <v>831</v>
      </c>
      <c r="H166" s="70" t="s">
        <v>832</v>
      </c>
      <c r="I166" s="70" t="s">
        <v>833</v>
      </c>
      <c r="J166" s="70" t="s">
        <v>834</v>
      </c>
      <c r="K166" s="70" t="s">
        <v>848</v>
      </c>
      <c r="L166" s="19" t="str">
        <f>IFERROR(VLOOKUP(Table13[[#This Row],[College]],DeanContact!A:B,2,0),"")</f>
        <v>Rebel Smith</v>
      </c>
      <c r="M166" s="71">
        <v>45166</v>
      </c>
      <c r="N166" s="17" t="s">
        <v>670</v>
      </c>
      <c r="O166" s="19" t="s">
        <v>678</v>
      </c>
      <c r="P166" s="19">
        <v>21</v>
      </c>
    </row>
    <row r="167" spans="1:16" x14ac:dyDescent="0.3">
      <c r="A167" s="19" t="s">
        <v>111</v>
      </c>
      <c r="B167" s="19" t="s">
        <v>271</v>
      </c>
      <c r="C167" s="19" t="s">
        <v>415</v>
      </c>
      <c r="D167" s="19" t="s">
        <v>383</v>
      </c>
      <c r="E167" s="48" t="s">
        <v>795</v>
      </c>
      <c r="F167" s="53"/>
      <c r="G167" s="53" t="s">
        <v>341</v>
      </c>
      <c r="H167" s="53"/>
      <c r="I167" s="53"/>
      <c r="J167" s="19"/>
      <c r="K167" s="19"/>
      <c r="L167" s="19" t="str">
        <f>IFERROR(VLOOKUP(Table13[[#This Row],[College]],DeanContact!A:B,2,0),"")</f>
        <v>Sandra Schwartz</v>
      </c>
      <c r="M167" s="20"/>
      <c r="N167" s="17" t="s">
        <v>648</v>
      </c>
      <c r="O167" s="19" t="s">
        <v>678</v>
      </c>
      <c r="P167" s="19">
        <v>25</v>
      </c>
    </row>
    <row r="168" spans="1:16" x14ac:dyDescent="0.3">
      <c r="A168" s="19" t="s">
        <v>112</v>
      </c>
      <c r="B168" s="19" t="s">
        <v>272</v>
      </c>
      <c r="C168" s="19" t="s">
        <v>414</v>
      </c>
      <c r="D168" s="19" t="s">
        <v>383</v>
      </c>
      <c r="E168" s="26" t="s">
        <v>751</v>
      </c>
      <c r="F168" s="53"/>
      <c r="G168" s="53" t="s">
        <v>337</v>
      </c>
      <c r="H168" s="53"/>
      <c r="I168" s="53"/>
      <c r="J168" s="19"/>
      <c r="K168" s="19"/>
      <c r="L168" s="19" t="str">
        <f>IFERROR(VLOOKUP(Table13[[#This Row],[College]],DeanContact!A:B,2,0),"")</f>
        <v>Valerie Lastinger</v>
      </c>
      <c r="M168" s="20"/>
      <c r="N168" s="17" t="s">
        <v>625</v>
      </c>
      <c r="O168" s="19" t="s">
        <v>678</v>
      </c>
      <c r="P168" s="19">
        <v>14</v>
      </c>
    </row>
    <row r="169" spans="1:16" x14ac:dyDescent="0.3">
      <c r="A169" s="19" t="s">
        <v>113</v>
      </c>
      <c r="B169" s="19" t="s">
        <v>273</v>
      </c>
      <c r="C169" s="19" t="s">
        <v>448</v>
      </c>
      <c r="D169" s="19" t="s">
        <v>383</v>
      </c>
      <c r="E169" s="19" t="s">
        <v>346</v>
      </c>
      <c r="F169" s="53"/>
      <c r="G169" s="53"/>
      <c r="H169" s="53"/>
      <c r="I169" s="53"/>
      <c r="J169" s="19"/>
      <c r="K169" s="19"/>
      <c r="L169" s="19" t="str">
        <f>IFERROR(VLOOKUP(Table13[[#This Row],[College]],DeanContact!A:B,2,0),"")</f>
        <v>Mary Beth Mandich</v>
      </c>
      <c r="M169" s="20"/>
      <c r="N169" s="17"/>
      <c r="O169" s="19" t="s">
        <v>678</v>
      </c>
      <c r="P169" s="19"/>
    </row>
    <row r="170" spans="1:16" x14ac:dyDescent="0.3">
      <c r="A170" s="19" t="s">
        <v>542</v>
      </c>
      <c r="B170" s="19" t="s">
        <v>523</v>
      </c>
      <c r="C170" s="19" t="s">
        <v>414</v>
      </c>
      <c r="D170" s="19" t="s">
        <v>486</v>
      </c>
      <c r="E170" s="49" t="s">
        <v>744</v>
      </c>
      <c r="F170" s="53"/>
      <c r="G170" s="53"/>
      <c r="H170" s="53"/>
      <c r="I170" s="53"/>
      <c r="J170" s="19"/>
      <c r="K170" s="19"/>
      <c r="L170" s="19" t="str">
        <f>IFERROR(VLOOKUP(Table13[[#This Row],[College]],DeanContact!A:B,2,0),"")</f>
        <v>Valerie Lastinger</v>
      </c>
      <c r="M170" s="20">
        <v>43542</v>
      </c>
      <c r="N170" s="17"/>
      <c r="O170" s="70" t="s">
        <v>678</v>
      </c>
      <c r="P170" s="19">
        <v>14</v>
      </c>
    </row>
    <row r="171" spans="1:16" x14ac:dyDescent="0.3">
      <c r="A171" s="19" t="s">
        <v>524</v>
      </c>
      <c r="B171" s="19" t="s">
        <v>523</v>
      </c>
      <c r="C171" s="19" t="s">
        <v>448</v>
      </c>
      <c r="D171" s="19" t="s">
        <v>383</v>
      </c>
      <c r="E171" s="19" t="s">
        <v>541</v>
      </c>
      <c r="F171" s="53"/>
      <c r="G171" s="53"/>
      <c r="H171" s="53"/>
      <c r="I171" s="53"/>
      <c r="J171" s="19"/>
      <c r="K171" s="94"/>
      <c r="L171" s="19" t="str">
        <f>IFERROR(VLOOKUP(Table13[[#This Row],[College]],DeanContact!A:B,2,0),"")</f>
        <v>Mary Beth Mandich</v>
      </c>
      <c r="M171" s="20">
        <v>43382</v>
      </c>
      <c r="N171" s="17" t="s">
        <v>638</v>
      </c>
      <c r="O171" s="19" t="s">
        <v>678</v>
      </c>
      <c r="P171" s="19"/>
    </row>
    <row r="172" spans="1:16" x14ac:dyDescent="0.3">
      <c r="A172" s="19" t="s">
        <v>114</v>
      </c>
      <c r="B172" s="19" t="s">
        <v>274</v>
      </c>
      <c r="C172" s="19" t="s">
        <v>459</v>
      </c>
      <c r="D172" s="19" t="s">
        <v>383</v>
      </c>
      <c r="E172" s="19" t="s">
        <v>422</v>
      </c>
      <c r="F172" s="53"/>
      <c r="G172" s="53" t="s">
        <v>431</v>
      </c>
      <c r="H172" s="53" t="s">
        <v>460</v>
      </c>
      <c r="I172" s="53"/>
      <c r="J172" s="19"/>
      <c r="K172" s="19"/>
      <c r="L172" s="19" t="str">
        <f>IFERROR(VLOOKUP(Table13[[#This Row],[College]],DeanContact!A:B,2,0),"")</f>
        <v>Tanya Rogers</v>
      </c>
      <c r="M172" s="20">
        <v>43382</v>
      </c>
      <c r="N172" s="17" t="s">
        <v>631</v>
      </c>
      <c r="O172" s="19" t="s">
        <v>678</v>
      </c>
      <c r="P172" s="19"/>
    </row>
    <row r="173" spans="1:16" x14ac:dyDescent="0.3">
      <c r="A173" s="19" t="s">
        <v>115</v>
      </c>
      <c r="B173" s="19" t="s">
        <v>275</v>
      </c>
      <c r="C173" s="19" t="s">
        <v>448</v>
      </c>
      <c r="D173" s="19" t="s">
        <v>383</v>
      </c>
      <c r="E173" s="19" t="s">
        <v>346</v>
      </c>
      <c r="F173" s="53"/>
      <c r="G173" s="53"/>
      <c r="H173" s="53"/>
      <c r="I173" s="53"/>
      <c r="J173" s="19"/>
      <c r="K173" s="19"/>
      <c r="L173" s="19" t="str">
        <f>IFERROR(VLOOKUP(Table13[[#This Row],[College]],DeanContact!A:B,2,0),"")</f>
        <v>Mary Beth Mandich</v>
      </c>
      <c r="M173" s="20"/>
      <c r="N173" s="17"/>
      <c r="O173" s="19" t="s">
        <v>678</v>
      </c>
      <c r="P173" s="19"/>
    </row>
    <row r="174" spans="1:16" x14ac:dyDescent="0.3">
      <c r="A174" s="19" t="s">
        <v>378</v>
      </c>
      <c r="B174" s="19" t="s">
        <v>379</v>
      </c>
      <c r="C174" s="19" t="s">
        <v>449</v>
      </c>
      <c r="D174" s="19" t="s">
        <v>383</v>
      </c>
      <c r="E174" s="19" t="s">
        <v>442</v>
      </c>
      <c r="F174" s="56" t="s">
        <v>811</v>
      </c>
      <c r="G174" s="53" t="s">
        <v>497</v>
      </c>
      <c r="H174" s="53"/>
      <c r="I174" s="53"/>
      <c r="J174" s="19"/>
      <c r="K174" s="19"/>
      <c r="L174" s="19" t="str">
        <f>IFERROR(VLOOKUP(Table13[[#This Row],[College]],DeanContact!A:B,2,0),"")</f>
        <v>Linda Alexander</v>
      </c>
      <c r="M174" s="20">
        <v>43381</v>
      </c>
      <c r="N174" s="17" t="s">
        <v>654</v>
      </c>
      <c r="O174" s="19" t="s">
        <v>678</v>
      </c>
      <c r="P174" s="19"/>
    </row>
    <row r="175" spans="1:16" x14ac:dyDescent="0.3">
      <c r="A175" s="19" t="s">
        <v>564</v>
      </c>
      <c r="B175" s="19" t="s">
        <v>565</v>
      </c>
      <c r="C175" s="19" t="s">
        <v>412</v>
      </c>
      <c r="D175" s="19" t="s">
        <v>383</v>
      </c>
      <c r="E175" s="19" t="s">
        <v>517</v>
      </c>
      <c r="F175" s="70" t="s">
        <v>589</v>
      </c>
      <c r="G175" s="70" t="s">
        <v>831</v>
      </c>
      <c r="H175" s="70" t="s">
        <v>832</v>
      </c>
      <c r="I175" s="53"/>
      <c r="J175" s="19"/>
      <c r="K175" s="93" t="s">
        <v>803</v>
      </c>
      <c r="L175" s="19" t="str">
        <f>IFERROR(VLOOKUP(Table13[[#This Row],[College]],DeanContact!A:B,2,0),"")</f>
        <v>Rebel Smith</v>
      </c>
      <c r="M175" s="71">
        <v>45166</v>
      </c>
      <c r="N175" s="17" t="s">
        <v>670</v>
      </c>
      <c r="O175" s="19" t="s">
        <v>678</v>
      </c>
      <c r="P175" s="19">
        <v>21</v>
      </c>
    </row>
    <row r="176" spans="1:16" x14ac:dyDescent="0.3">
      <c r="A176" s="19" t="s">
        <v>116</v>
      </c>
      <c r="B176" s="19" t="s">
        <v>276</v>
      </c>
      <c r="C176" s="19" t="s">
        <v>598</v>
      </c>
      <c r="D176" s="19" t="s">
        <v>383</v>
      </c>
      <c r="E176" s="19" t="s">
        <v>540</v>
      </c>
      <c r="F176" s="53"/>
      <c r="G176" s="53" t="s">
        <v>406</v>
      </c>
      <c r="H176" s="53" t="s">
        <v>332</v>
      </c>
      <c r="I176" s="53"/>
      <c r="J176" s="19"/>
      <c r="K176" s="19"/>
      <c r="L176" s="19" t="str">
        <f>IFERROR(VLOOKUP(Table13[[#This Row],[College]],DeanContact!A:B,2,0),"")</f>
        <v/>
      </c>
      <c r="M176" s="20"/>
      <c r="N176" s="17" t="s">
        <v>644</v>
      </c>
      <c r="O176" s="19" t="s">
        <v>678</v>
      </c>
      <c r="P176" s="19"/>
    </row>
    <row r="177" spans="1:16" x14ac:dyDescent="0.3">
      <c r="A177" s="19" t="s">
        <v>117</v>
      </c>
      <c r="B177" s="19" t="s">
        <v>277</v>
      </c>
      <c r="C177" s="19" t="s">
        <v>452</v>
      </c>
      <c r="D177" s="19" t="s">
        <v>383</v>
      </c>
      <c r="E177" s="31" t="s">
        <v>786</v>
      </c>
      <c r="F177" s="53"/>
      <c r="G177" s="53" t="s">
        <v>333</v>
      </c>
      <c r="H177" s="53" t="s">
        <v>334</v>
      </c>
      <c r="I177" s="53"/>
      <c r="J177" s="19"/>
      <c r="K177" s="19"/>
      <c r="L177" s="19" t="str">
        <f>IFERROR(VLOOKUP(Table13[[#This Row],[College]],DeanContact!A:B,2,0),"")</f>
        <v>Christina DeBiase</v>
      </c>
      <c r="M177" s="20">
        <v>43489</v>
      </c>
      <c r="N177" s="17" t="s">
        <v>640</v>
      </c>
      <c r="O177" s="19" t="s">
        <v>678</v>
      </c>
      <c r="P177" s="19"/>
    </row>
    <row r="178" spans="1:16" x14ac:dyDescent="0.3">
      <c r="A178" s="19" t="s">
        <v>118</v>
      </c>
      <c r="B178" s="19" t="s">
        <v>278</v>
      </c>
      <c r="C178" s="19" t="s">
        <v>448</v>
      </c>
      <c r="D178" s="19" t="s">
        <v>383</v>
      </c>
      <c r="E178" s="19" t="s">
        <v>352</v>
      </c>
      <c r="F178" s="53"/>
      <c r="G178" s="53" t="s">
        <v>559</v>
      </c>
      <c r="H178" s="53" t="s">
        <v>351</v>
      </c>
      <c r="I178" s="53" t="s">
        <v>455</v>
      </c>
      <c r="J178" s="19"/>
      <c r="K178" s="19"/>
      <c r="L178" s="19" t="str">
        <f>IFERROR(VLOOKUP(Table13[[#This Row],[College]],DeanContact!A:B,2,0),"")</f>
        <v>Mary Beth Mandich</v>
      </c>
      <c r="M178" s="20"/>
      <c r="N178" s="17" t="s">
        <v>634</v>
      </c>
      <c r="O178" s="19" t="s">
        <v>678</v>
      </c>
      <c r="P178" s="19"/>
    </row>
    <row r="179" spans="1:16" x14ac:dyDescent="0.3">
      <c r="A179" s="19" t="s">
        <v>550</v>
      </c>
      <c r="B179" s="19" t="s">
        <v>551</v>
      </c>
      <c r="C179" s="19" t="s">
        <v>448</v>
      </c>
      <c r="D179" s="19" t="s">
        <v>383</v>
      </c>
      <c r="E179" s="19" t="s">
        <v>352</v>
      </c>
      <c r="F179" s="53"/>
      <c r="G179" s="53"/>
      <c r="H179" s="53"/>
      <c r="I179" s="53"/>
      <c r="J179" s="19"/>
      <c r="K179" s="19"/>
      <c r="L179" s="19" t="str">
        <f>IFERROR(VLOOKUP(Table13[[#This Row],[College]],DeanContact!A:B,2,0),"")</f>
        <v>Mary Beth Mandich</v>
      </c>
      <c r="M179" s="20"/>
      <c r="N179" s="17" t="s">
        <v>634</v>
      </c>
      <c r="O179" s="19" t="s">
        <v>678</v>
      </c>
      <c r="P179" s="19"/>
    </row>
    <row r="180" spans="1:16" x14ac:dyDescent="0.3">
      <c r="A180" s="19" t="s">
        <v>538</v>
      </c>
      <c r="B180" s="19" t="s">
        <v>539</v>
      </c>
      <c r="C180" s="19" t="s">
        <v>448</v>
      </c>
      <c r="D180" s="19" t="s">
        <v>383</v>
      </c>
      <c r="E180" s="19" t="s">
        <v>537</v>
      </c>
      <c r="F180" s="53"/>
      <c r="G180" s="53" t="s">
        <v>513</v>
      </c>
      <c r="H180" s="53" t="s">
        <v>510</v>
      </c>
      <c r="I180" s="53" t="s">
        <v>436</v>
      </c>
      <c r="J180" s="19" t="s">
        <v>346</v>
      </c>
      <c r="K180" s="19"/>
      <c r="L180" s="19" t="str">
        <f>IFERROR(VLOOKUP(Table13[[#This Row],[College]],DeanContact!A:B,2,0),"")</f>
        <v>Mary Beth Mandich</v>
      </c>
      <c r="M180" s="20">
        <v>43412</v>
      </c>
      <c r="N180" s="17" t="s">
        <v>626</v>
      </c>
      <c r="O180" s="19" t="s">
        <v>678</v>
      </c>
      <c r="P180" s="19"/>
    </row>
    <row r="181" spans="1:16" x14ac:dyDescent="0.3">
      <c r="A181" s="19" t="s">
        <v>495</v>
      </c>
      <c r="B181" s="19" t="s">
        <v>496</v>
      </c>
      <c r="C181" s="19" t="s">
        <v>760</v>
      </c>
      <c r="D181" s="19" t="s">
        <v>383</v>
      </c>
      <c r="E181" s="19" t="s">
        <v>586</v>
      </c>
      <c r="F181" s="53"/>
      <c r="G181" s="53" t="s">
        <v>591</v>
      </c>
      <c r="H181" s="53" t="s">
        <v>387</v>
      </c>
      <c r="I181" s="53" t="s">
        <v>547</v>
      </c>
      <c r="J181" s="19" t="s">
        <v>428</v>
      </c>
      <c r="K181" s="19" t="s">
        <v>761</v>
      </c>
      <c r="L181" s="19" t="s">
        <v>428</v>
      </c>
      <c r="M181" s="20">
        <v>44708</v>
      </c>
      <c r="N181" s="17" t="s">
        <v>763</v>
      </c>
      <c r="O181" s="19" t="s">
        <v>678</v>
      </c>
      <c r="P181" s="19">
        <v>55</v>
      </c>
    </row>
    <row r="182" spans="1:16" x14ac:dyDescent="0.3">
      <c r="A182" s="19" t="s">
        <v>119</v>
      </c>
      <c r="B182" s="19" t="s">
        <v>279</v>
      </c>
      <c r="C182" s="19" t="s">
        <v>448</v>
      </c>
      <c r="D182" s="19" t="s">
        <v>383</v>
      </c>
      <c r="E182" s="19" t="s">
        <v>596</v>
      </c>
      <c r="F182" s="53"/>
      <c r="G182" s="53" t="s">
        <v>367</v>
      </c>
      <c r="H182" s="53" t="s">
        <v>346</v>
      </c>
      <c r="I182" s="53"/>
      <c r="J182" s="19"/>
      <c r="K182" s="19"/>
      <c r="L182" s="19" t="str">
        <f>IFERROR(VLOOKUP(Table13[[#This Row],[College]],DeanContact!A:B,2,0),"")</f>
        <v>Mary Beth Mandich</v>
      </c>
      <c r="M182" s="20"/>
      <c r="N182" s="17"/>
      <c r="O182" s="19" t="s">
        <v>678</v>
      </c>
      <c r="P182" s="19"/>
    </row>
    <row r="183" spans="1:16" x14ac:dyDescent="0.3">
      <c r="A183" s="19" t="s">
        <v>611</v>
      </c>
      <c r="B183" s="19" t="s">
        <v>612</v>
      </c>
      <c r="C183" s="19" t="s">
        <v>416</v>
      </c>
      <c r="D183" s="19" t="s">
        <v>383</v>
      </c>
      <c r="E183" s="34" t="s">
        <v>796</v>
      </c>
      <c r="F183" s="53"/>
      <c r="G183" s="53"/>
      <c r="H183" s="53"/>
      <c r="I183" s="53"/>
      <c r="J183" s="19"/>
      <c r="K183" s="19"/>
      <c r="L183" s="19" t="str">
        <f>IFERROR(VLOOKUP(Table13[[#This Row],[College]],DeanContact!A:B,2,0),"")</f>
        <v>Robin Hissam</v>
      </c>
      <c r="M183" s="20"/>
      <c r="N183" s="17"/>
      <c r="O183" s="34" t="s">
        <v>678</v>
      </c>
      <c r="P183" s="19">
        <v>30</v>
      </c>
    </row>
    <row r="184" spans="1:16" x14ac:dyDescent="0.3">
      <c r="A184" s="19" t="s">
        <v>548</v>
      </c>
      <c r="B184" s="19" t="s">
        <v>549</v>
      </c>
      <c r="C184" s="19" t="s">
        <v>448</v>
      </c>
      <c r="D184" s="19" t="s">
        <v>383</v>
      </c>
      <c r="E184" s="34" t="s">
        <v>796</v>
      </c>
      <c r="F184" s="53"/>
      <c r="G184" s="53"/>
      <c r="H184" s="53"/>
      <c r="I184" s="53"/>
      <c r="J184" s="19"/>
      <c r="K184" s="19"/>
      <c r="L184" s="19" t="str">
        <f>IFERROR(VLOOKUP(Table13[[#This Row],[College]],DeanContact!A:B,2,0),"")</f>
        <v>Mary Beth Mandich</v>
      </c>
      <c r="M184" s="20"/>
      <c r="N184" s="17"/>
      <c r="O184" s="34" t="s">
        <v>678</v>
      </c>
      <c r="P184" s="19"/>
    </row>
    <row r="185" spans="1:16" x14ac:dyDescent="0.3">
      <c r="A185" s="19" t="s">
        <v>120</v>
      </c>
      <c r="B185" s="19" t="s">
        <v>280</v>
      </c>
      <c r="C185" s="19" t="s">
        <v>760</v>
      </c>
      <c r="D185" s="19" t="s">
        <v>383</v>
      </c>
      <c r="E185" s="19" t="s">
        <v>586</v>
      </c>
      <c r="F185" s="53"/>
      <c r="G185" s="53" t="s">
        <v>387</v>
      </c>
      <c r="H185" s="53" t="s">
        <v>428</v>
      </c>
      <c r="I185" s="53" t="s">
        <v>587</v>
      </c>
      <c r="J185" s="19"/>
      <c r="K185" s="19" t="s">
        <v>761</v>
      </c>
      <c r="L185" s="19" t="s">
        <v>428</v>
      </c>
      <c r="M185" s="20">
        <v>44708</v>
      </c>
      <c r="N185" s="17" t="s">
        <v>763</v>
      </c>
      <c r="O185" s="19" t="s">
        <v>678</v>
      </c>
      <c r="P185" s="19">
        <v>55</v>
      </c>
    </row>
    <row r="186" spans="1:16" x14ac:dyDescent="0.3">
      <c r="A186" s="19" t="s">
        <v>121</v>
      </c>
      <c r="B186" s="19" t="s">
        <v>281</v>
      </c>
      <c r="C186" s="19" t="s">
        <v>448</v>
      </c>
      <c r="D186" s="19" t="s">
        <v>383</v>
      </c>
      <c r="E186" s="19" t="s">
        <v>346</v>
      </c>
      <c r="F186" s="53"/>
      <c r="G186" s="53"/>
      <c r="H186" s="53"/>
      <c r="I186" s="53"/>
      <c r="J186" s="19"/>
      <c r="K186" s="19"/>
      <c r="L186" s="19" t="str">
        <f>IFERROR(VLOOKUP(Table13[[#This Row],[College]],DeanContact!A:B,2,0),"")</f>
        <v>Mary Beth Mandich</v>
      </c>
      <c r="M186" s="20"/>
      <c r="N186" s="17"/>
      <c r="O186" s="19" t="s">
        <v>678</v>
      </c>
      <c r="P186" s="19"/>
    </row>
    <row r="187" spans="1:16" x14ac:dyDescent="0.3">
      <c r="A187" s="19" t="s">
        <v>481</v>
      </c>
      <c r="B187" s="19" t="s">
        <v>480</v>
      </c>
      <c r="C187" s="19" t="s">
        <v>452</v>
      </c>
      <c r="D187" s="19" t="s">
        <v>383</v>
      </c>
      <c r="E187" s="31" t="s">
        <v>786</v>
      </c>
      <c r="F187" s="53"/>
      <c r="G187" s="53" t="s">
        <v>333</v>
      </c>
      <c r="H187" s="53" t="s">
        <v>334</v>
      </c>
      <c r="I187" s="53"/>
      <c r="J187" s="19"/>
      <c r="K187" s="19"/>
      <c r="L187" s="19" t="str">
        <f>IFERROR(VLOOKUP(Table13[[#This Row],[College]],DeanContact!A:B,2,0),"")</f>
        <v>Christina DeBiase</v>
      </c>
      <c r="M187" s="20">
        <v>43489</v>
      </c>
      <c r="N187" s="17" t="s">
        <v>640</v>
      </c>
      <c r="O187" s="19" t="s">
        <v>678</v>
      </c>
      <c r="P187" s="19"/>
    </row>
    <row r="188" spans="1:16" x14ac:dyDescent="0.3">
      <c r="A188" s="19" t="s">
        <v>122</v>
      </c>
      <c r="B188" s="19" t="s">
        <v>282</v>
      </c>
      <c r="C188" s="19" t="s">
        <v>760</v>
      </c>
      <c r="D188" s="19" t="s">
        <v>383</v>
      </c>
      <c r="E188" s="19" t="s">
        <v>586</v>
      </c>
      <c r="F188" s="53"/>
      <c r="G188" s="53" t="s">
        <v>387</v>
      </c>
      <c r="H188" s="53" t="s">
        <v>428</v>
      </c>
      <c r="I188" s="53" t="s">
        <v>587</v>
      </c>
      <c r="J188" s="19"/>
      <c r="K188" s="19" t="s">
        <v>761</v>
      </c>
      <c r="L188" s="19" t="s">
        <v>762</v>
      </c>
      <c r="M188" s="20">
        <v>44708</v>
      </c>
      <c r="N188" s="17" t="s">
        <v>763</v>
      </c>
      <c r="O188" s="19" t="s">
        <v>678</v>
      </c>
      <c r="P188" s="19">
        <v>55</v>
      </c>
    </row>
    <row r="189" spans="1:16" x14ac:dyDescent="0.3">
      <c r="A189" s="19" t="s">
        <v>123</v>
      </c>
      <c r="B189" s="19" t="s">
        <v>283</v>
      </c>
      <c r="C189" s="19" t="s">
        <v>461</v>
      </c>
      <c r="D189" s="19" t="s">
        <v>383</v>
      </c>
      <c r="E189" s="19" t="s">
        <v>391</v>
      </c>
      <c r="F189" s="53"/>
      <c r="G189" s="53" t="s">
        <v>368</v>
      </c>
      <c r="H189" s="53" t="s">
        <v>389</v>
      </c>
      <c r="I189" s="53"/>
      <c r="J189" s="19"/>
      <c r="K189" s="19"/>
      <c r="L189" s="19" t="str">
        <f>IFERROR(VLOOKUP(Table13[[#This Row],[College]],DeanContact!A:B,2,0),"")</f>
        <v>HSC - SOPx</v>
      </c>
      <c r="M189" s="20">
        <v>43382</v>
      </c>
      <c r="N189" s="17" t="s">
        <v>664</v>
      </c>
      <c r="O189" s="19" t="s">
        <v>678</v>
      </c>
      <c r="P189" s="19"/>
    </row>
    <row r="190" spans="1:16" x14ac:dyDescent="0.3">
      <c r="A190" s="19" t="s">
        <v>124</v>
      </c>
      <c r="B190" s="19" t="s">
        <v>284</v>
      </c>
      <c r="C190" s="19" t="s">
        <v>414</v>
      </c>
      <c r="D190" s="19" t="s">
        <v>383</v>
      </c>
      <c r="E190" s="19" t="s">
        <v>483</v>
      </c>
      <c r="F190" s="53"/>
      <c r="G190" s="53" t="s">
        <v>340</v>
      </c>
      <c r="H190" s="53" t="s">
        <v>388</v>
      </c>
      <c r="I190" s="53"/>
      <c r="J190" s="19"/>
      <c r="K190" s="19"/>
      <c r="L190" s="19" t="str">
        <f>IFERROR(VLOOKUP(Table13[[#This Row],[College]],DeanContact!A:B,2,0),"")</f>
        <v>Valerie Lastinger</v>
      </c>
      <c r="M190" s="20"/>
      <c r="N190" s="17" t="s">
        <v>625</v>
      </c>
      <c r="O190" s="19" t="s">
        <v>678</v>
      </c>
      <c r="P190" s="19">
        <v>14</v>
      </c>
    </row>
    <row r="191" spans="1:16" x14ac:dyDescent="0.3">
      <c r="A191" s="19" t="s">
        <v>125</v>
      </c>
      <c r="B191" s="19" t="s">
        <v>285</v>
      </c>
      <c r="C191" s="19" t="s">
        <v>414</v>
      </c>
      <c r="D191" s="19" t="s">
        <v>383</v>
      </c>
      <c r="E191" s="19" t="s">
        <v>430</v>
      </c>
      <c r="F191" s="53"/>
      <c r="G191" s="53"/>
      <c r="H191" s="53"/>
      <c r="I191" s="53"/>
      <c r="J191" s="19"/>
      <c r="K191" s="19"/>
      <c r="L191" s="19" t="str">
        <f>IFERROR(VLOOKUP(Table13[[#This Row],[College]],DeanContact!A:B,2,0),"")</f>
        <v>Valerie Lastinger</v>
      </c>
      <c r="M191" s="20">
        <v>43383</v>
      </c>
      <c r="N191" s="17" t="s">
        <v>675</v>
      </c>
      <c r="O191" s="19" t="s">
        <v>678</v>
      </c>
      <c r="P191" s="19">
        <v>14</v>
      </c>
    </row>
    <row r="192" spans="1:16" x14ac:dyDescent="0.3">
      <c r="A192" s="19" t="s">
        <v>126</v>
      </c>
      <c r="B192" s="19" t="s">
        <v>286</v>
      </c>
      <c r="C192" s="19" t="s">
        <v>411</v>
      </c>
      <c r="D192" s="19" t="s">
        <v>383</v>
      </c>
      <c r="E192" s="19" t="s">
        <v>369</v>
      </c>
      <c r="F192" s="53"/>
      <c r="G192" s="53"/>
      <c r="H192" s="53"/>
      <c r="I192" s="53"/>
      <c r="J192" s="19"/>
      <c r="K192" s="19" t="s">
        <v>739</v>
      </c>
      <c r="L192" s="19" t="str">
        <f>IFERROR(VLOOKUP(Table13[[#This Row],[College]],DeanContact!A:B,2,0),"")</f>
        <v>Kim Barnes</v>
      </c>
      <c r="M192" s="20">
        <v>43381</v>
      </c>
      <c r="N192" s="17" t="s">
        <v>619</v>
      </c>
      <c r="O192" s="19" t="s">
        <v>678</v>
      </c>
      <c r="P192" s="19">
        <v>7</v>
      </c>
    </row>
    <row r="193" spans="1:16" x14ac:dyDescent="0.3">
      <c r="A193" s="19" t="s">
        <v>127</v>
      </c>
      <c r="B193" s="19" t="s">
        <v>287</v>
      </c>
      <c r="C193" s="19" t="s">
        <v>416</v>
      </c>
      <c r="D193" s="19" t="s">
        <v>383</v>
      </c>
      <c r="E193" s="19" t="s">
        <v>506</v>
      </c>
      <c r="F193" s="53"/>
      <c r="G193" s="53" t="s">
        <v>462</v>
      </c>
      <c r="H193" s="53" t="s">
        <v>446</v>
      </c>
      <c r="I193" s="53"/>
      <c r="J193" s="19"/>
      <c r="K193" s="19"/>
      <c r="L193" s="19" t="str">
        <f>IFERROR(VLOOKUP(Table13[[#This Row],[College]],DeanContact!A:B,2,0),"")</f>
        <v>Robin Hissam</v>
      </c>
      <c r="M193" s="20">
        <v>44811</v>
      </c>
      <c r="N193" s="16" t="s">
        <v>777</v>
      </c>
      <c r="O193" s="19" t="s">
        <v>678</v>
      </c>
      <c r="P193" s="19">
        <v>30</v>
      </c>
    </row>
    <row r="194" spans="1:16" x14ac:dyDescent="0.3">
      <c r="A194" s="19" t="s">
        <v>128</v>
      </c>
      <c r="B194" s="19" t="s">
        <v>288</v>
      </c>
      <c r="C194" s="19" t="s">
        <v>414</v>
      </c>
      <c r="D194" s="19" t="s">
        <v>383</v>
      </c>
      <c r="E194" s="46" t="s">
        <v>752</v>
      </c>
      <c r="F194" s="53"/>
      <c r="G194" s="53" t="s">
        <v>338</v>
      </c>
      <c r="H194" s="53"/>
      <c r="I194" s="53"/>
      <c r="J194" s="19"/>
      <c r="K194" s="19"/>
      <c r="L194" s="19" t="str">
        <f>IFERROR(VLOOKUP(Table13[[#This Row],[College]],DeanContact!A:B,2,0),"")</f>
        <v>Valerie Lastinger</v>
      </c>
      <c r="M194" s="20"/>
      <c r="N194" s="17" t="s">
        <v>655</v>
      </c>
      <c r="O194" s="70" t="s">
        <v>678</v>
      </c>
      <c r="P194" s="19">
        <v>14</v>
      </c>
    </row>
    <row r="195" spans="1:16" x14ac:dyDescent="0.3">
      <c r="A195" s="19" t="s">
        <v>320</v>
      </c>
      <c r="B195" s="19" t="s">
        <v>321</v>
      </c>
      <c r="C195" s="19" t="s">
        <v>414</v>
      </c>
      <c r="D195" s="19" t="s">
        <v>383</v>
      </c>
      <c r="E195" s="52" t="s">
        <v>801</v>
      </c>
      <c r="F195" s="53"/>
      <c r="G195" s="53" t="s">
        <v>751</v>
      </c>
      <c r="H195" s="53"/>
      <c r="I195" s="53"/>
      <c r="J195" s="19"/>
      <c r="K195" s="19"/>
      <c r="L195" s="19" t="str">
        <f>IFERROR(VLOOKUP(Table13[[#This Row],[College]],DeanContact!A:B,2,0),"")</f>
        <v>Valerie Lastinger</v>
      </c>
      <c r="M195" s="20">
        <v>43381</v>
      </c>
      <c r="N195" s="17" t="s">
        <v>630</v>
      </c>
      <c r="O195" s="19" t="s">
        <v>678</v>
      </c>
      <c r="P195" s="19">
        <v>14</v>
      </c>
    </row>
    <row r="196" spans="1:16" x14ac:dyDescent="0.3">
      <c r="A196" s="19" t="s">
        <v>129</v>
      </c>
      <c r="B196" s="19" t="s">
        <v>289</v>
      </c>
      <c r="C196" s="19" t="s">
        <v>411</v>
      </c>
      <c r="D196" s="19" t="s">
        <v>383</v>
      </c>
      <c r="E196" s="19" t="s">
        <v>369</v>
      </c>
      <c r="F196" s="53"/>
      <c r="G196" s="53"/>
      <c r="H196" s="53"/>
      <c r="I196" s="53"/>
      <c r="J196" s="19"/>
      <c r="K196" s="19" t="s">
        <v>739</v>
      </c>
      <c r="L196" s="19" t="str">
        <f>IFERROR(VLOOKUP(Table13[[#This Row],[College]],DeanContact!A:B,2,0),"")</f>
        <v>Kim Barnes</v>
      </c>
      <c r="M196" s="20">
        <v>43381</v>
      </c>
      <c r="N196" s="17" t="s">
        <v>619</v>
      </c>
      <c r="O196" s="19" t="s">
        <v>678</v>
      </c>
      <c r="P196" s="19">
        <v>7</v>
      </c>
    </row>
    <row r="197" spans="1:16" x14ac:dyDescent="0.3">
      <c r="A197" s="19" t="s">
        <v>130</v>
      </c>
      <c r="B197" s="19" t="s">
        <v>290</v>
      </c>
      <c r="C197" s="19" t="s">
        <v>472</v>
      </c>
      <c r="D197" s="19" t="s">
        <v>383</v>
      </c>
      <c r="E197" s="19" t="s">
        <v>336</v>
      </c>
      <c r="F197" s="53"/>
      <c r="G197" s="53" t="s">
        <v>536</v>
      </c>
      <c r="H197" s="53"/>
      <c r="I197" s="53"/>
      <c r="J197" s="19"/>
      <c r="K197" s="19"/>
      <c r="L197" s="19" t="str">
        <f>IFERROR(VLOOKUP(Table13[[#This Row],[College]],DeanContact!A:B,2,0),"")</f>
        <v>Tricia Petty</v>
      </c>
      <c r="M197" s="20">
        <v>43390</v>
      </c>
      <c r="N197" s="17" t="s">
        <v>633</v>
      </c>
      <c r="O197" s="19" t="s">
        <v>678</v>
      </c>
      <c r="P197" s="19">
        <v>49</v>
      </c>
    </row>
    <row r="198" spans="1:16" x14ac:dyDescent="0.3">
      <c r="A198" s="19" t="s">
        <v>131</v>
      </c>
      <c r="B198" s="19" t="s">
        <v>291</v>
      </c>
      <c r="C198" s="19" t="s">
        <v>452</v>
      </c>
      <c r="D198" s="19" t="s">
        <v>383</v>
      </c>
      <c r="E198" s="31" t="s">
        <v>786</v>
      </c>
      <c r="F198" s="53"/>
      <c r="G198" s="53" t="s">
        <v>333</v>
      </c>
      <c r="H198" s="53" t="s">
        <v>334</v>
      </c>
      <c r="I198" s="53"/>
      <c r="J198" s="19"/>
      <c r="K198" s="19"/>
      <c r="L198" s="19" t="str">
        <f>IFERROR(VLOOKUP(Table13[[#This Row],[College]],DeanContact!A:B,2,0),"")</f>
        <v>Christina DeBiase</v>
      </c>
      <c r="M198" s="20">
        <v>43489</v>
      </c>
      <c r="N198" s="17" t="s">
        <v>640</v>
      </c>
      <c r="O198" s="19" t="s">
        <v>678</v>
      </c>
      <c r="P198" s="19"/>
    </row>
    <row r="199" spans="1:16" x14ac:dyDescent="0.3">
      <c r="A199" s="19" t="s">
        <v>132</v>
      </c>
      <c r="B199" s="81" t="s">
        <v>292</v>
      </c>
      <c r="C199" s="81" t="s">
        <v>448</v>
      </c>
      <c r="D199" s="81" t="s">
        <v>383</v>
      </c>
      <c r="E199" s="81" t="s">
        <v>596</v>
      </c>
      <c r="F199" s="84"/>
      <c r="G199" s="84" t="s">
        <v>367</v>
      </c>
      <c r="H199" s="84" t="s">
        <v>346</v>
      </c>
      <c r="I199" s="84"/>
      <c r="J199" s="81"/>
      <c r="K199" s="81"/>
      <c r="L199" s="81" t="str">
        <f>IFERROR(VLOOKUP(Table13[[#This Row],[College]],DeanContact!A:B,2,0),"")</f>
        <v>Mary Beth Mandich</v>
      </c>
      <c r="M199" s="82"/>
      <c r="N199" s="83"/>
      <c r="O199" s="19" t="s">
        <v>678</v>
      </c>
      <c r="P199" s="19"/>
    </row>
    <row r="200" spans="1:16" x14ac:dyDescent="0.3">
      <c r="A200" s="19" t="s">
        <v>133</v>
      </c>
      <c r="B200" s="19" t="s">
        <v>293</v>
      </c>
      <c r="C200" s="19" t="s">
        <v>414</v>
      </c>
      <c r="D200" s="19" t="s">
        <v>383</v>
      </c>
      <c r="E200" s="19" t="s">
        <v>359</v>
      </c>
      <c r="F200" s="53"/>
      <c r="G200" s="53" t="s">
        <v>392</v>
      </c>
      <c r="H200" s="53"/>
      <c r="I200" s="53"/>
      <c r="J200" s="19"/>
      <c r="K200" s="19"/>
      <c r="L200" s="19" t="str">
        <f>IFERROR(VLOOKUP(Table13[[#This Row],[College]],DeanContact!A:B,2,0),"")</f>
        <v>Valerie Lastinger</v>
      </c>
      <c r="M200" s="20">
        <v>43389</v>
      </c>
      <c r="N200" s="17" t="s">
        <v>653</v>
      </c>
      <c r="O200" s="19" t="s">
        <v>678</v>
      </c>
      <c r="P200" s="19">
        <v>14</v>
      </c>
    </row>
    <row r="201" spans="1:16" x14ac:dyDescent="0.3">
      <c r="A201" s="19" t="s">
        <v>134</v>
      </c>
      <c r="B201" s="85" t="s">
        <v>348</v>
      </c>
      <c r="C201" s="85" t="s">
        <v>448</v>
      </c>
      <c r="D201" s="85" t="s">
        <v>383</v>
      </c>
      <c r="E201" s="85" t="s">
        <v>352</v>
      </c>
      <c r="F201" s="88"/>
      <c r="G201" s="88" t="s">
        <v>559</v>
      </c>
      <c r="H201" s="88" t="s">
        <v>351</v>
      </c>
      <c r="I201" s="88" t="s">
        <v>455</v>
      </c>
      <c r="J201" s="85"/>
      <c r="K201" s="85"/>
      <c r="L201" s="85" t="str">
        <f>IFERROR(VLOOKUP(Table13[[#This Row],[College]],DeanContact!A:B,2,0),"")</f>
        <v>Mary Beth Mandich</v>
      </c>
      <c r="M201" s="86"/>
      <c r="N201" s="87" t="s">
        <v>634</v>
      </c>
      <c r="O201" s="19" t="s">
        <v>678</v>
      </c>
      <c r="P201" s="19"/>
    </row>
    <row r="202" spans="1:16" x14ac:dyDescent="0.3">
      <c r="A202" s="19" t="s">
        <v>135</v>
      </c>
      <c r="B202" s="19" t="s">
        <v>294</v>
      </c>
      <c r="C202" s="19" t="s">
        <v>414</v>
      </c>
      <c r="D202" s="19" t="s">
        <v>383</v>
      </c>
      <c r="E202" s="19" t="s">
        <v>529</v>
      </c>
      <c r="F202" s="53"/>
      <c r="G202" s="53" t="s">
        <v>552</v>
      </c>
      <c r="H202" s="53" t="s">
        <v>780</v>
      </c>
      <c r="I202" s="53"/>
      <c r="J202" s="19"/>
      <c r="K202" s="19"/>
      <c r="L202" s="19" t="str">
        <f>IFERROR(VLOOKUP(Table13[[#This Row],[College]],DeanContact!A:B,2,0),"")</f>
        <v>Valerie Lastinger</v>
      </c>
      <c r="M202" s="20"/>
      <c r="N202" s="17"/>
      <c r="O202" s="70" t="s">
        <v>678</v>
      </c>
      <c r="P202" s="19">
        <v>14</v>
      </c>
    </row>
    <row r="203" spans="1:16" x14ac:dyDescent="0.3">
      <c r="A203" s="19" t="s">
        <v>136</v>
      </c>
      <c r="B203" s="19" t="s">
        <v>295</v>
      </c>
      <c r="C203" s="19" t="s">
        <v>449</v>
      </c>
      <c r="D203" s="19" t="s">
        <v>383</v>
      </c>
      <c r="E203" s="19" t="s">
        <v>442</v>
      </c>
      <c r="F203" s="56" t="s">
        <v>811</v>
      </c>
      <c r="G203" s="53" t="s">
        <v>497</v>
      </c>
      <c r="H203" s="53"/>
      <c r="I203" s="53"/>
      <c r="J203" s="19"/>
      <c r="K203" s="19"/>
      <c r="L203" s="19" t="str">
        <f>IFERROR(VLOOKUP(Table13[[#This Row],[College]],DeanContact!A:B,2,0),"")</f>
        <v>Linda Alexander</v>
      </c>
      <c r="M203" s="20">
        <v>45097</v>
      </c>
      <c r="N203" s="17" t="s">
        <v>810</v>
      </c>
      <c r="O203" s="19" t="s">
        <v>678</v>
      </c>
      <c r="P203" s="19"/>
    </row>
    <row r="204" spans="1:16" s="15" customFormat="1" x14ac:dyDescent="0.3">
      <c r="A204" s="38" t="s">
        <v>755</v>
      </c>
      <c r="B204" s="38" t="s">
        <v>757</v>
      </c>
      <c r="C204" s="38" t="s">
        <v>414</v>
      </c>
      <c r="D204" s="19" t="s">
        <v>383</v>
      </c>
      <c r="E204" s="34" t="s">
        <v>796</v>
      </c>
      <c r="F204" s="53"/>
      <c r="G204" s="53"/>
      <c r="H204" s="53"/>
      <c r="I204" s="53"/>
      <c r="J204" s="19"/>
      <c r="K204" s="19"/>
      <c r="L204" s="19" t="str">
        <f>IFERROR(VLOOKUP(Table13[[#This Row],[College]],DeanContact!A:B,2,0),"")</f>
        <v>Valerie Lastinger</v>
      </c>
      <c r="M204" s="20"/>
      <c r="N204" s="17"/>
      <c r="O204" s="19"/>
      <c r="P204" s="19">
        <v>14</v>
      </c>
    </row>
    <row r="205" spans="1:16" x14ac:dyDescent="0.3">
      <c r="A205" s="19" t="s">
        <v>545</v>
      </c>
      <c r="B205" s="19" t="s">
        <v>546</v>
      </c>
      <c r="C205" s="19" t="s">
        <v>760</v>
      </c>
      <c r="D205" s="19" t="s">
        <v>383</v>
      </c>
      <c r="E205" s="19" t="s">
        <v>582</v>
      </c>
      <c r="F205" s="53"/>
      <c r="G205" s="53"/>
      <c r="H205" s="53"/>
      <c r="I205" s="53"/>
      <c r="J205" s="19"/>
      <c r="K205" s="19" t="s">
        <v>582</v>
      </c>
      <c r="L205" s="19" t="s">
        <v>428</v>
      </c>
      <c r="M205" s="20">
        <v>44708</v>
      </c>
      <c r="N205" s="17" t="s">
        <v>766</v>
      </c>
      <c r="O205" s="19" t="s">
        <v>678</v>
      </c>
      <c r="P205" s="19">
        <v>55</v>
      </c>
    </row>
    <row r="206" spans="1:16" x14ac:dyDescent="0.3">
      <c r="A206" s="19" t="s">
        <v>137</v>
      </c>
      <c r="B206" s="19" t="s">
        <v>296</v>
      </c>
      <c r="C206" s="19" t="s">
        <v>760</v>
      </c>
      <c r="D206" s="19" t="s">
        <v>383</v>
      </c>
      <c r="E206" s="19" t="s">
        <v>591</v>
      </c>
      <c r="F206" s="53"/>
      <c r="G206" s="53"/>
      <c r="H206" s="53" t="s">
        <v>547</v>
      </c>
      <c r="I206" s="53" t="s">
        <v>592</v>
      </c>
      <c r="J206" s="19"/>
      <c r="K206" s="19" t="s">
        <v>592</v>
      </c>
      <c r="L206" s="19" t="s">
        <v>580</v>
      </c>
      <c r="M206" s="20">
        <v>44708</v>
      </c>
      <c r="N206" s="17" t="s">
        <v>765</v>
      </c>
      <c r="O206" s="19" t="s">
        <v>678</v>
      </c>
      <c r="P206" s="19">
        <v>55</v>
      </c>
    </row>
    <row r="207" spans="1:16" x14ac:dyDescent="0.3">
      <c r="A207" s="19" t="s">
        <v>138</v>
      </c>
      <c r="B207" s="19" t="s">
        <v>297</v>
      </c>
      <c r="C207" s="19" t="s">
        <v>414</v>
      </c>
      <c r="D207" s="19" t="s">
        <v>383</v>
      </c>
      <c r="E207" s="19" t="s">
        <v>340</v>
      </c>
      <c r="F207" s="53"/>
      <c r="G207" s="53" t="s">
        <v>483</v>
      </c>
      <c r="H207" s="53"/>
      <c r="I207" s="53"/>
      <c r="J207" s="19"/>
      <c r="K207" s="19"/>
      <c r="L207" s="19" t="str">
        <f>IFERROR(VLOOKUP(Table13[[#This Row],[College]],DeanContact!A:B,2,0),"")</f>
        <v>Valerie Lastinger</v>
      </c>
      <c r="M207" s="20"/>
      <c r="N207" s="17" t="s">
        <v>625</v>
      </c>
      <c r="O207" s="19" t="s">
        <v>678</v>
      </c>
      <c r="P207" s="19">
        <v>14</v>
      </c>
    </row>
    <row r="208" spans="1:16" x14ac:dyDescent="0.3">
      <c r="A208" s="19" t="s">
        <v>139</v>
      </c>
      <c r="B208" s="19" t="s">
        <v>298</v>
      </c>
      <c r="C208" s="19" t="s">
        <v>411</v>
      </c>
      <c r="D208" s="19" t="s">
        <v>383</v>
      </c>
      <c r="E208" s="19" t="s">
        <v>384</v>
      </c>
      <c r="F208" s="54"/>
      <c r="G208" s="53"/>
      <c r="H208" s="53"/>
      <c r="I208" s="53"/>
      <c r="J208" s="19"/>
      <c r="K208" s="19"/>
      <c r="L208" s="19" t="str">
        <f>IFERROR(VLOOKUP(Table13[[#This Row],[College]],DeanContact!A:B,2,0),"")</f>
        <v>Kim Barnes</v>
      </c>
      <c r="M208" s="20">
        <v>43381</v>
      </c>
      <c r="N208" s="17" t="s">
        <v>621</v>
      </c>
      <c r="O208" s="19" t="s">
        <v>678</v>
      </c>
      <c r="P208" s="19">
        <v>7</v>
      </c>
    </row>
    <row r="209" spans="1:195" x14ac:dyDescent="0.3">
      <c r="A209" s="19" t="s">
        <v>140</v>
      </c>
      <c r="B209" s="19" t="s">
        <v>299</v>
      </c>
      <c r="C209" s="19" t="s">
        <v>411</v>
      </c>
      <c r="D209" s="19" t="s">
        <v>383</v>
      </c>
      <c r="E209" s="55" t="s">
        <v>809</v>
      </c>
      <c r="F209" s="53"/>
      <c r="G209" s="53"/>
      <c r="H209" s="53"/>
      <c r="I209" s="53"/>
      <c r="J209" s="19"/>
      <c r="K209" s="19"/>
      <c r="L209" s="19" t="str">
        <f>IFERROR(VLOOKUP(Table13[[#This Row],[College]],DeanContact!A:B,2,0),"")</f>
        <v>Kim Barnes</v>
      </c>
      <c r="M209" s="20"/>
      <c r="N209" s="17" t="s">
        <v>641</v>
      </c>
      <c r="O209" s="19" t="s">
        <v>678</v>
      </c>
      <c r="P209" s="19">
        <v>7</v>
      </c>
    </row>
    <row r="210" spans="1:195" x14ac:dyDescent="0.3">
      <c r="A210" s="73" t="s">
        <v>840</v>
      </c>
      <c r="B210" s="80" t="s">
        <v>841</v>
      </c>
      <c r="C210" s="19" t="s">
        <v>448</v>
      </c>
      <c r="D210" s="19" t="s">
        <v>383</v>
      </c>
      <c r="E210" s="73"/>
      <c r="F210" s="73"/>
      <c r="G210" s="73"/>
      <c r="H210" s="73"/>
      <c r="I210" s="73"/>
      <c r="J210" s="73"/>
      <c r="K210" s="73" t="s">
        <v>842</v>
      </c>
      <c r="L210" s="74" t="str">
        <f>IFERROR(VLOOKUP(Table13[[#This Row],[College]],DeanContact!A:B,2,0),"")</f>
        <v>Mary Beth Mandich</v>
      </c>
      <c r="M210" s="75">
        <v>45168</v>
      </c>
      <c r="N210" s="76"/>
      <c r="O210" s="73"/>
      <c r="P210" s="77"/>
    </row>
    <row r="211" spans="1:195" x14ac:dyDescent="0.3">
      <c r="A211" s="19" t="s">
        <v>141</v>
      </c>
      <c r="B211" s="19" t="s">
        <v>300</v>
      </c>
      <c r="C211" s="19" t="s">
        <v>414</v>
      </c>
      <c r="D211" s="19" t="s">
        <v>383</v>
      </c>
      <c r="E211" s="52" t="s">
        <v>801</v>
      </c>
      <c r="F211" s="53"/>
      <c r="G211" s="53" t="s">
        <v>751</v>
      </c>
      <c r="H211" s="53"/>
      <c r="I211" s="53"/>
      <c r="J211" s="19"/>
      <c r="K211" s="19"/>
      <c r="L211" s="19" t="str">
        <f>IFERROR(VLOOKUP(Table13[[#This Row],[College]],DeanContact!A:B,2,0),"")</f>
        <v>Valerie Lastinger</v>
      </c>
      <c r="M211" s="20">
        <v>43381</v>
      </c>
      <c r="N211" s="17" t="s">
        <v>630</v>
      </c>
      <c r="O211" s="19" t="s">
        <v>678</v>
      </c>
      <c r="P211" s="19">
        <v>14</v>
      </c>
    </row>
    <row r="212" spans="1:195" x14ac:dyDescent="0.3">
      <c r="A212" s="19" t="s">
        <v>142</v>
      </c>
      <c r="B212" s="19" t="s">
        <v>301</v>
      </c>
      <c r="C212" s="19" t="s">
        <v>416</v>
      </c>
      <c r="D212" s="19" t="s">
        <v>383</v>
      </c>
      <c r="E212" s="23" t="s">
        <v>746</v>
      </c>
      <c r="F212" s="53"/>
      <c r="G212" s="53" t="s">
        <v>463</v>
      </c>
      <c r="H212" s="53" t="s">
        <v>446</v>
      </c>
      <c r="I212" s="53"/>
      <c r="J212" s="19"/>
      <c r="K212" s="19"/>
      <c r="L212" s="19" t="str">
        <f>IFERROR(VLOOKUP(Table13[[#This Row],[College]],DeanContact!A:B,2,0),"")</f>
        <v>Robin Hissam</v>
      </c>
      <c r="M212" s="20">
        <v>44811</v>
      </c>
      <c r="N212" s="16" t="s">
        <v>775</v>
      </c>
      <c r="O212" s="19" t="s">
        <v>678</v>
      </c>
      <c r="P212" s="19">
        <v>30</v>
      </c>
    </row>
    <row r="213" spans="1:195" s="1" customFormat="1" x14ac:dyDescent="0.3">
      <c r="A213" s="19" t="s">
        <v>143</v>
      </c>
      <c r="B213" s="19" t="s">
        <v>302</v>
      </c>
      <c r="C213" s="70" t="s">
        <v>839</v>
      </c>
      <c r="D213" s="19"/>
      <c r="E213" s="19"/>
      <c r="F213" s="53"/>
      <c r="G213" s="53"/>
      <c r="H213" s="53"/>
      <c r="I213" s="53"/>
      <c r="J213" s="19"/>
      <c r="K213" s="19"/>
      <c r="L213" s="19" t="str">
        <f>IFERROR(VLOOKUP(Table13[[#This Row],[College]],DeanContact!A:B,2,0),"")</f>
        <v/>
      </c>
      <c r="M213" s="20"/>
      <c r="N213" s="17"/>
      <c r="O213" s="19"/>
      <c r="P213" s="19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</row>
    <row r="214" spans="1:195" x14ac:dyDescent="0.3">
      <c r="A214" s="19" t="s">
        <v>380</v>
      </c>
      <c r="B214" s="19" t="s">
        <v>381</v>
      </c>
      <c r="C214" s="19" t="s">
        <v>449</v>
      </c>
      <c r="D214" s="19" t="s">
        <v>383</v>
      </c>
      <c r="E214" s="19" t="s">
        <v>442</v>
      </c>
      <c r="F214" s="56" t="s">
        <v>811</v>
      </c>
      <c r="G214" s="53" t="s">
        <v>497</v>
      </c>
      <c r="H214" s="53"/>
      <c r="I214" s="53"/>
      <c r="J214" s="19"/>
      <c r="K214" s="19"/>
      <c r="L214" s="19" t="str">
        <f>IFERROR(VLOOKUP(Table13[[#This Row],[College]],DeanContact!A:B,2,0),"")</f>
        <v>Linda Alexander</v>
      </c>
      <c r="M214" s="20">
        <v>43381</v>
      </c>
      <c r="N214" s="17" t="s">
        <v>654</v>
      </c>
      <c r="O214" s="19" t="s">
        <v>678</v>
      </c>
      <c r="P214" s="19"/>
    </row>
    <row r="215" spans="1:195" x14ac:dyDescent="0.3">
      <c r="A215" s="19" t="s">
        <v>144</v>
      </c>
      <c r="B215" s="19" t="s">
        <v>303</v>
      </c>
      <c r="C215" s="19" t="s">
        <v>760</v>
      </c>
      <c r="D215" s="19" t="s">
        <v>383</v>
      </c>
      <c r="E215" s="19" t="s">
        <v>582</v>
      </c>
      <c r="F215" s="53"/>
      <c r="G215" s="54"/>
      <c r="H215" s="53"/>
      <c r="I215" s="53"/>
      <c r="J215" s="19"/>
      <c r="K215" s="19" t="s">
        <v>582</v>
      </c>
      <c r="L215" s="19" t="s">
        <v>580</v>
      </c>
      <c r="M215" s="20">
        <v>44708</v>
      </c>
      <c r="N215" s="17" t="s">
        <v>766</v>
      </c>
      <c r="O215" s="19" t="s">
        <v>678</v>
      </c>
      <c r="P215" s="19">
        <v>55</v>
      </c>
    </row>
    <row r="216" spans="1:195" x14ac:dyDescent="0.3">
      <c r="A216" s="19" t="s">
        <v>145</v>
      </c>
      <c r="B216" s="19" t="s">
        <v>304</v>
      </c>
      <c r="C216" s="19" t="s">
        <v>414</v>
      </c>
      <c r="D216" s="19" t="s">
        <v>383</v>
      </c>
      <c r="E216" s="52" t="s">
        <v>801</v>
      </c>
      <c r="F216" s="53"/>
      <c r="G216" s="53" t="s">
        <v>751</v>
      </c>
      <c r="H216" s="53"/>
      <c r="I216" s="53"/>
      <c r="J216" s="19"/>
      <c r="K216" s="19"/>
      <c r="L216" s="19" t="str">
        <f>IFERROR(VLOOKUP(Table13[[#This Row],[College]],DeanContact!A:B,2,0),"")</f>
        <v>Valerie Lastinger</v>
      </c>
      <c r="M216" s="20">
        <v>43381</v>
      </c>
      <c r="N216" s="17" t="s">
        <v>630</v>
      </c>
      <c r="O216" s="19" t="s">
        <v>678</v>
      </c>
      <c r="P216" s="19">
        <v>14</v>
      </c>
    </row>
    <row r="217" spans="1:195" s="3" customFormat="1" x14ac:dyDescent="0.3">
      <c r="A217" s="19" t="s">
        <v>322</v>
      </c>
      <c r="B217" s="19" t="s">
        <v>323</v>
      </c>
      <c r="C217" s="19" t="s">
        <v>416</v>
      </c>
      <c r="D217" s="19" t="s">
        <v>383</v>
      </c>
      <c r="E217" s="53" t="s">
        <v>802</v>
      </c>
      <c r="F217" s="53" t="s">
        <v>794</v>
      </c>
      <c r="G217" s="53" t="s">
        <v>753</v>
      </c>
      <c r="H217" s="53" t="s">
        <v>463</v>
      </c>
      <c r="I217" s="53" t="s">
        <v>446</v>
      </c>
      <c r="J217" s="19"/>
      <c r="K217" s="19"/>
      <c r="L217" s="19" t="str">
        <f>IFERROR(VLOOKUP(Table13[[#This Row],[College]],DeanContact!A:B,2,0),"")</f>
        <v>Robin Hissam</v>
      </c>
      <c r="M217" s="20">
        <v>44973</v>
      </c>
      <c r="N217" s="16" t="s">
        <v>768</v>
      </c>
      <c r="O217" s="19" t="s">
        <v>678</v>
      </c>
      <c r="P217" s="19">
        <v>30</v>
      </c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</row>
    <row r="218" spans="1:195" x14ac:dyDescent="0.3">
      <c r="A218" s="19" t="s">
        <v>146</v>
      </c>
      <c r="B218" s="19" t="s">
        <v>305</v>
      </c>
      <c r="C218" s="19" t="s">
        <v>760</v>
      </c>
      <c r="D218" s="19" t="s">
        <v>383</v>
      </c>
      <c r="E218" s="19" t="s">
        <v>387</v>
      </c>
      <c r="F218" s="19" t="s">
        <v>586</v>
      </c>
      <c r="G218" s="19" t="s">
        <v>428</v>
      </c>
      <c r="H218" s="19"/>
      <c r="I218" s="19"/>
      <c r="J218" s="19"/>
      <c r="K218" s="19" t="s">
        <v>764</v>
      </c>
      <c r="L218" s="19" t="s">
        <v>762</v>
      </c>
      <c r="M218" s="20">
        <v>44708</v>
      </c>
      <c r="N218" s="17" t="s">
        <v>763</v>
      </c>
      <c r="O218" s="19" t="s">
        <v>678</v>
      </c>
      <c r="P218" s="19">
        <v>55</v>
      </c>
    </row>
    <row r="219" spans="1:195" s="1" customFormat="1" x14ac:dyDescent="0.3">
      <c r="A219" s="57" t="s">
        <v>812</v>
      </c>
      <c r="B219" s="19" t="s">
        <v>445</v>
      </c>
      <c r="C219" s="19" t="s">
        <v>449</v>
      </c>
      <c r="D219" s="19" t="s">
        <v>383</v>
      </c>
      <c r="E219" s="19" t="s">
        <v>442</v>
      </c>
      <c r="F219" s="19" t="s">
        <v>530</v>
      </c>
      <c r="G219" s="19"/>
      <c r="H219" s="19"/>
      <c r="I219" s="19"/>
      <c r="J219" s="19"/>
      <c r="K219" s="19"/>
      <c r="L219" s="19" t="str">
        <f>IFERROR(VLOOKUP(Table13[[#This Row],[College]],DeanContact!A:B,2,0),"")</f>
        <v>Linda Alexander</v>
      </c>
      <c r="M219" s="20">
        <v>43381</v>
      </c>
      <c r="N219" s="50" t="s">
        <v>747</v>
      </c>
      <c r="O219" s="19" t="s">
        <v>678</v>
      </c>
      <c r="P219" s="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</row>
    <row r="220" spans="1:195" s="1" customFormat="1" x14ac:dyDescent="0.3">
      <c r="A220" s="19" t="s">
        <v>147</v>
      </c>
      <c r="B220" s="19" t="s">
        <v>306</v>
      </c>
      <c r="C220" s="19" t="s">
        <v>760</v>
      </c>
      <c r="D220" s="19" t="s">
        <v>383</v>
      </c>
      <c r="E220" s="19" t="s">
        <v>387</v>
      </c>
      <c r="F220" s="19" t="s">
        <v>586</v>
      </c>
      <c r="G220" s="19" t="s">
        <v>428</v>
      </c>
      <c r="H220" s="19" t="s">
        <v>587</v>
      </c>
      <c r="I220" s="19"/>
      <c r="J220" s="19"/>
      <c r="K220" s="19" t="s">
        <v>764</v>
      </c>
      <c r="L220" s="19" t="s">
        <v>762</v>
      </c>
      <c r="M220" s="20">
        <v>44708</v>
      </c>
      <c r="N220" s="17" t="s">
        <v>763</v>
      </c>
      <c r="O220" s="19" t="s">
        <v>678</v>
      </c>
      <c r="P220" s="19">
        <v>55</v>
      </c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</row>
    <row r="221" spans="1:195" x14ac:dyDescent="0.3">
      <c r="A221" s="19" t="s">
        <v>607</v>
      </c>
      <c r="B221" s="19" t="s">
        <v>608</v>
      </c>
      <c r="C221" s="19" t="s">
        <v>414</v>
      </c>
      <c r="D221" s="19" t="s">
        <v>383</v>
      </c>
      <c r="E221" s="19" t="s">
        <v>473</v>
      </c>
      <c r="F221" s="19"/>
      <c r="G221" s="19"/>
      <c r="H221" s="19"/>
      <c r="I221" s="19"/>
      <c r="J221" s="19"/>
      <c r="K221" s="19"/>
      <c r="L221" s="19" t="str">
        <f>IFERROR(VLOOKUP(Table13[[#This Row],[College]],DeanContact!A:B,2,0),"")</f>
        <v>Valerie Lastinger</v>
      </c>
      <c r="M221" s="20"/>
      <c r="N221" s="17" t="s">
        <v>647</v>
      </c>
      <c r="O221" s="19" t="s">
        <v>678</v>
      </c>
      <c r="P221" s="19">
        <v>14</v>
      </c>
    </row>
    <row r="222" spans="1:195" x14ac:dyDescent="0.3">
      <c r="A222" s="19" t="s">
        <v>148</v>
      </c>
      <c r="B222" s="19" t="s">
        <v>307</v>
      </c>
      <c r="C222" s="19" t="s">
        <v>414</v>
      </c>
      <c r="D222" s="19" t="s">
        <v>383</v>
      </c>
      <c r="E222" s="19" t="s">
        <v>473</v>
      </c>
      <c r="F222" s="19" t="s">
        <v>487</v>
      </c>
      <c r="G222" s="19"/>
      <c r="H222" s="19"/>
      <c r="I222" s="19"/>
      <c r="J222" s="19" t="s">
        <v>492</v>
      </c>
      <c r="K222" s="19"/>
      <c r="L222" s="19" t="str">
        <f>IFERROR(VLOOKUP(Table13[[#This Row],[College]],DeanContact!A:B,2,0),"")</f>
        <v>Valerie Lastinger</v>
      </c>
      <c r="M222" s="20">
        <v>43389</v>
      </c>
      <c r="N222" s="17" t="s">
        <v>647</v>
      </c>
      <c r="O222" s="19" t="s">
        <v>678</v>
      </c>
      <c r="P222" s="19">
        <v>14</v>
      </c>
    </row>
    <row r="223" spans="1:195" x14ac:dyDescent="0.3">
      <c r="A223" s="19" t="s">
        <v>149</v>
      </c>
      <c r="B223" s="19" t="s">
        <v>308</v>
      </c>
      <c r="C223" s="19" t="s">
        <v>414</v>
      </c>
      <c r="D223" s="19" t="s">
        <v>383</v>
      </c>
      <c r="E223" s="19" t="s">
        <v>432</v>
      </c>
      <c r="F223" s="19" t="s">
        <v>390</v>
      </c>
      <c r="G223" s="19" t="s">
        <v>527</v>
      </c>
      <c r="H223" s="19" t="s">
        <v>464</v>
      </c>
      <c r="I223" s="19"/>
      <c r="J223" s="19" t="s">
        <v>492</v>
      </c>
      <c r="K223" s="19"/>
      <c r="L223" s="19" t="str">
        <f>IFERROR(VLOOKUP(Table13[[#This Row],[College]],DeanContact!A:B,2,0),"")</f>
        <v>Valerie Lastinger</v>
      </c>
      <c r="M223" s="20">
        <v>43381</v>
      </c>
      <c r="N223" s="17" t="s">
        <v>666</v>
      </c>
      <c r="O223" s="19" t="s">
        <v>678</v>
      </c>
      <c r="P223" s="19">
        <v>14</v>
      </c>
    </row>
    <row r="224" spans="1:195" x14ac:dyDescent="0.3">
      <c r="A224" s="19" t="s">
        <v>150</v>
      </c>
      <c r="B224" s="19" t="s">
        <v>309</v>
      </c>
      <c r="C224" s="19" t="s">
        <v>414</v>
      </c>
      <c r="D224" s="19" t="s">
        <v>383</v>
      </c>
      <c r="E224" s="52" t="s">
        <v>801</v>
      </c>
      <c r="F224" s="26" t="s">
        <v>751</v>
      </c>
      <c r="G224" s="19"/>
      <c r="H224" s="19"/>
      <c r="I224" s="19"/>
      <c r="J224" s="19" t="s">
        <v>492</v>
      </c>
      <c r="K224" s="19"/>
      <c r="L224" s="19" t="str">
        <f>IFERROR(VLOOKUP(Table13[[#This Row],[College]],DeanContact!A:B,2,0),"")</f>
        <v>Valerie Lastinger</v>
      </c>
      <c r="M224" s="20">
        <v>43381</v>
      </c>
      <c r="N224" s="17" t="s">
        <v>630</v>
      </c>
      <c r="O224" s="19" t="s">
        <v>678</v>
      </c>
      <c r="P224" s="19">
        <v>14</v>
      </c>
    </row>
    <row r="225" spans="1:16" x14ac:dyDescent="0.3">
      <c r="A225" s="19" t="s">
        <v>151</v>
      </c>
      <c r="B225" s="19" t="s">
        <v>310</v>
      </c>
      <c r="C225" s="19" t="s">
        <v>760</v>
      </c>
      <c r="D225" s="19" t="s">
        <v>383</v>
      </c>
      <c r="E225" s="19" t="s">
        <v>582</v>
      </c>
      <c r="F225" s="24"/>
      <c r="G225" s="19"/>
      <c r="H225" s="19"/>
      <c r="I225" s="19"/>
      <c r="J225" s="19"/>
      <c r="K225" s="19" t="s">
        <v>582</v>
      </c>
      <c r="L225" s="19" t="s">
        <v>762</v>
      </c>
      <c r="M225" s="20">
        <v>44708</v>
      </c>
      <c r="N225" s="17" t="s">
        <v>766</v>
      </c>
      <c r="O225" s="19" t="s">
        <v>678</v>
      </c>
      <c r="P225" s="19">
        <v>55</v>
      </c>
    </row>
    <row r="226" spans="1:16" x14ac:dyDescent="0.3">
      <c r="A226" s="19" t="s">
        <v>152</v>
      </c>
      <c r="B226" s="19" t="s">
        <v>311</v>
      </c>
      <c r="C226" s="19" t="s">
        <v>598</v>
      </c>
      <c r="D226" s="19" t="s">
        <v>383</v>
      </c>
      <c r="E226" s="19" t="s">
        <v>561</v>
      </c>
      <c r="F226" s="19" t="s">
        <v>425</v>
      </c>
      <c r="G226" s="19"/>
      <c r="H226" s="19"/>
      <c r="I226" s="19"/>
      <c r="J226" s="19"/>
      <c r="K226" s="19"/>
      <c r="L226" s="19" t="str">
        <f>IFERROR(VLOOKUP(Table13[[#This Row],[College]],DeanContact!A:B,2,0),"")</f>
        <v/>
      </c>
      <c r="M226" s="20">
        <v>43844</v>
      </c>
      <c r="N226" s="17" t="s">
        <v>657</v>
      </c>
      <c r="O226" s="70" t="s">
        <v>678</v>
      </c>
      <c r="P226" s="19"/>
    </row>
    <row r="227" spans="1:16" x14ac:dyDescent="0.3">
      <c r="A227" s="19" t="s">
        <v>603</v>
      </c>
      <c r="B227" s="19" t="s">
        <v>604</v>
      </c>
      <c r="C227" s="19" t="s">
        <v>616</v>
      </c>
      <c r="D227" s="19" t="s">
        <v>383</v>
      </c>
      <c r="E227" s="19" t="s">
        <v>617</v>
      </c>
      <c r="F227" s="19"/>
      <c r="G227" s="19"/>
      <c r="H227" s="19"/>
      <c r="I227" s="19"/>
      <c r="J227" s="19"/>
      <c r="K227" s="19"/>
      <c r="L227" s="19" t="str">
        <f>IFERROR(VLOOKUP(Table13[[#This Row],[College]],DeanContact!A:B,2,0),"")</f>
        <v/>
      </c>
      <c r="M227" s="20"/>
      <c r="N227" s="17" t="s">
        <v>668</v>
      </c>
      <c r="O227" s="19" t="s">
        <v>678</v>
      </c>
      <c r="P227" s="19"/>
    </row>
    <row r="228" spans="1:16" x14ac:dyDescent="0.3">
      <c r="A228" s="19" t="s">
        <v>153</v>
      </c>
      <c r="B228" s="19" t="s">
        <v>312</v>
      </c>
      <c r="C228" s="19" t="s">
        <v>414</v>
      </c>
      <c r="D228" s="19" t="s">
        <v>383</v>
      </c>
      <c r="E228" s="18" t="s">
        <v>749</v>
      </c>
      <c r="F228" s="19" t="s">
        <v>584</v>
      </c>
      <c r="G228" s="19"/>
      <c r="H228" s="19"/>
      <c r="I228" s="19"/>
      <c r="J228" s="19" t="s">
        <v>492</v>
      </c>
      <c r="K228" s="19" t="s">
        <v>508</v>
      </c>
      <c r="L228" s="19" t="str">
        <f>IFERROR(VLOOKUP(Table13[[#This Row],[College]],DeanContact!A:B,2,0),"")</f>
        <v>Valerie Lastinger</v>
      </c>
      <c r="M228" s="20"/>
      <c r="N228" s="17" t="s">
        <v>740</v>
      </c>
      <c r="O228" s="19" t="s">
        <v>678</v>
      </c>
      <c r="P228" s="19">
        <v>14</v>
      </c>
    </row>
    <row r="229" spans="1:16" x14ac:dyDescent="0.3">
      <c r="A229" s="19" t="s">
        <v>397</v>
      </c>
      <c r="B229" s="19" t="s">
        <v>398</v>
      </c>
      <c r="C229" s="19" t="s">
        <v>472</v>
      </c>
      <c r="D229" s="19" t="s">
        <v>383</v>
      </c>
      <c r="E229" s="19" t="s">
        <v>336</v>
      </c>
      <c r="F229" s="19" t="s">
        <v>536</v>
      </c>
      <c r="G229" s="19"/>
      <c r="H229" s="19"/>
      <c r="I229" s="19"/>
      <c r="J229" s="19" t="s">
        <v>492</v>
      </c>
      <c r="K229" s="19"/>
      <c r="L229" s="19" t="str">
        <f>IFERROR(VLOOKUP(Table13[[#This Row],[College]],DeanContact!A:B,2,0),"")</f>
        <v>Tricia Petty</v>
      </c>
      <c r="M229" s="20">
        <v>43390</v>
      </c>
      <c r="N229" s="17" t="s">
        <v>633</v>
      </c>
      <c r="O229" s="19" t="s">
        <v>678</v>
      </c>
      <c r="P229" s="19">
        <v>49</v>
      </c>
    </row>
    <row r="230" spans="1:16" x14ac:dyDescent="0.3">
      <c r="A230" s="19" t="s">
        <v>154</v>
      </c>
      <c r="B230" s="19" t="s">
        <v>313</v>
      </c>
      <c r="C230" s="19" t="s">
        <v>448</v>
      </c>
      <c r="D230" s="19" t="s">
        <v>383</v>
      </c>
      <c r="E230" s="19" t="s">
        <v>346</v>
      </c>
      <c r="F230" s="19"/>
      <c r="G230" s="19"/>
      <c r="H230" s="19"/>
      <c r="I230" s="19"/>
      <c r="J230" s="19"/>
      <c r="K230" s="19"/>
      <c r="L230" s="19" t="str">
        <f>IFERROR(VLOOKUP(Table13[[#This Row],[College]],DeanContact!A:B,2,0),"")</f>
        <v>Mary Beth Mandich</v>
      </c>
      <c r="M230" s="20"/>
      <c r="N230" s="17"/>
      <c r="O230" s="19" t="s">
        <v>678</v>
      </c>
      <c r="P230" s="19"/>
    </row>
    <row r="231" spans="1:16" x14ac:dyDescent="0.3">
      <c r="A231" s="91" t="s">
        <v>798</v>
      </c>
      <c r="B231" s="91" t="s">
        <v>800</v>
      </c>
      <c r="C231" s="91" t="s">
        <v>414</v>
      </c>
      <c r="D231" s="91" t="s">
        <v>383</v>
      </c>
      <c r="E231" s="91" t="s">
        <v>593</v>
      </c>
      <c r="F231" s="91"/>
      <c r="G231" s="91"/>
      <c r="H231" s="91"/>
      <c r="I231" s="91"/>
      <c r="J231" s="91"/>
      <c r="K231" s="91" t="s">
        <v>799</v>
      </c>
      <c r="L231" s="91" t="str">
        <f>IFERROR(VLOOKUP(Table13[[#This Row],[College]],DeanContact!A:B,2,0),"")</f>
        <v>Valerie Lastinger</v>
      </c>
      <c r="M231" s="100">
        <v>44986</v>
      </c>
      <c r="N231" s="104"/>
      <c r="O231" s="70" t="s">
        <v>678</v>
      </c>
      <c r="P231" s="109"/>
    </row>
    <row r="232" spans="1:16" x14ac:dyDescent="0.3">
      <c r="A232" s="19" t="s">
        <v>155</v>
      </c>
      <c r="B232" s="19" t="s">
        <v>314</v>
      </c>
      <c r="C232" s="19" t="s">
        <v>415</v>
      </c>
      <c r="D232" s="19" t="s">
        <v>383</v>
      </c>
      <c r="E232" s="19" t="s">
        <v>563</v>
      </c>
      <c r="F232" s="19" t="s">
        <v>558</v>
      </c>
      <c r="G232" s="19"/>
      <c r="H232" s="19"/>
      <c r="I232" s="19"/>
      <c r="J232" s="19"/>
      <c r="K232" s="19" t="s">
        <v>741</v>
      </c>
      <c r="L232" s="19" t="str">
        <f>IFERROR(VLOOKUP(Table13[[#This Row],[College]],DeanContact!A:B,2,0),"")</f>
        <v>Sandra Schwartz</v>
      </c>
      <c r="M232" s="20"/>
      <c r="N232" s="17" t="s">
        <v>632</v>
      </c>
      <c r="O232" s="19" t="s">
        <v>678</v>
      </c>
      <c r="P232" s="19">
        <v>25</v>
      </c>
    </row>
    <row r="233" spans="1:16" x14ac:dyDescent="0.3">
      <c r="A233" s="19" t="s">
        <v>440</v>
      </c>
      <c r="B233" s="19" t="s">
        <v>441</v>
      </c>
      <c r="C233" s="19" t="s">
        <v>440</v>
      </c>
      <c r="D233" s="19" t="s">
        <v>383</v>
      </c>
      <c r="E233" s="19" t="s">
        <v>406</v>
      </c>
      <c r="F233" s="19" t="s">
        <v>332</v>
      </c>
      <c r="G233" s="19"/>
      <c r="H233" s="19"/>
      <c r="I233" s="19"/>
      <c r="J233" s="19"/>
      <c r="K233" s="19"/>
      <c r="L233" s="19" t="str">
        <f>IFERROR(VLOOKUP(Table13[[#This Row],[College]],DeanContact!A:B,2,0),"")</f>
        <v>David Durham</v>
      </c>
      <c r="M233" s="20">
        <v>43383</v>
      </c>
      <c r="N233" s="17" t="s">
        <v>663</v>
      </c>
      <c r="O233" s="19" t="s">
        <v>678</v>
      </c>
      <c r="P233" s="19"/>
    </row>
    <row r="234" spans="1:16" x14ac:dyDescent="0.3">
      <c r="A234" s="19" t="s">
        <v>156</v>
      </c>
      <c r="B234" s="19" t="s">
        <v>315</v>
      </c>
      <c r="C234" s="19" t="s">
        <v>599</v>
      </c>
      <c r="D234" s="19" t="s">
        <v>383</v>
      </c>
      <c r="E234" s="19" t="s">
        <v>477</v>
      </c>
      <c r="F234" s="19" t="s">
        <v>590</v>
      </c>
      <c r="G234" s="19" t="s">
        <v>478</v>
      </c>
      <c r="H234" s="19"/>
      <c r="I234" s="19"/>
      <c r="J234" s="19"/>
      <c r="K234" s="19"/>
      <c r="L234" s="19" t="str">
        <f>IFERROR(VLOOKUP(Table13[[#This Row],[College]],DeanContact!A:B,2,0),"")</f>
        <v>Kelly Diamond</v>
      </c>
      <c r="M234" s="20">
        <v>44036</v>
      </c>
      <c r="N234" s="17" t="s">
        <v>645</v>
      </c>
      <c r="O234" s="19" t="s">
        <v>678</v>
      </c>
      <c r="P234" s="19">
        <v>2</v>
      </c>
    </row>
    <row r="235" spans="1:16" x14ac:dyDescent="0.3">
      <c r="A235" s="19" t="s">
        <v>157</v>
      </c>
      <c r="B235" s="19" t="s">
        <v>316</v>
      </c>
      <c r="C235" s="19" t="s">
        <v>598</v>
      </c>
      <c r="D235" s="19" t="s">
        <v>383</v>
      </c>
      <c r="E235" s="19" t="s">
        <v>649</v>
      </c>
      <c r="F235" s="19" t="s">
        <v>555</v>
      </c>
      <c r="G235" s="19"/>
      <c r="H235" s="19"/>
      <c r="I235" s="19"/>
      <c r="J235" s="19" t="s">
        <v>492</v>
      </c>
      <c r="K235" s="19"/>
      <c r="L235" s="19" t="str">
        <f>IFERROR(VLOOKUP(Table13[[#This Row],[College]],DeanContact!A:B,2,0),"")</f>
        <v/>
      </c>
      <c r="M235" s="20">
        <v>43383</v>
      </c>
      <c r="N235" s="17" t="s">
        <v>650</v>
      </c>
      <c r="O235" s="70" t="s">
        <v>678</v>
      </c>
      <c r="P235" s="19"/>
    </row>
    <row r="236" spans="1:16" x14ac:dyDescent="0.3">
      <c r="A236" s="81" t="s">
        <v>468</v>
      </c>
      <c r="B236" s="81" t="s">
        <v>469</v>
      </c>
      <c r="C236" s="81" t="s">
        <v>760</v>
      </c>
      <c r="D236" s="81" t="s">
        <v>383</v>
      </c>
      <c r="E236" s="81" t="s">
        <v>582</v>
      </c>
      <c r="F236" s="99"/>
      <c r="G236" s="81"/>
      <c r="H236" s="81"/>
      <c r="I236" s="81" t="s">
        <v>492</v>
      </c>
      <c r="J236" s="81"/>
      <c r="K236" s="81" t="s">
        <v>582</v>
      </c>
      <c r="L236" s="81" t="s">
        <v>428</v>
      </c>
      <c r="M236" s="82">
        <v>44708</v>
      </c>
      <c r="N236" s="83" t="s">
        <v>766</v>
      </c>
      <c r="O236" s="81" t="s">
        <v>678</v>
      </c>
      <c r="P236" s="81">
        <v>55</v>
      </c>
    </row>
    <row r="237" spans="1:16" x14ac:dyDescent="0.3">
      <c r="A237" s="81" t="s">
        <v>158</v>
      </c>
      <c r="B237" s="19" t="s">
        <v>317</v>
      </c>
      <c r="C237" s="19" t="s">
        <v>411</v>
      </c>
      <c r="D237" s="19" t="s">
        <v>383</v>
      </c>
      <c r="E237" s="19" t="s">
        <v>554</v>
      </c>
      <c r="F237" s="19"/>
      <c r="G237" s="19"/>
      <c r="H237" s="19"/>
      <c r="I237" s="19"/>
      <c r="J237" s="19"/>
      <c r="K237" s="19"/>
      <c r="L237" s="19" t="str">
        <f>IFERROR(VLOOKUP(Table13[[#This Row],[College]],DeanContact!A:B,2,0),"")</f>
        <v>Kim Barnes</v>
      </c>
      <c r="M237" s="20">
        <v>43867</v>
      </c>
      <c r="N237" s="17" t="s">
        <v>618</v>
      </c>
      <c r="O237" s="81" t="s">
        <v>678</v>
      </c>
      <c r="P237" s="81">
        <v>7</v>
      </c>
    </row>
    <row r="238" spans="1:16" x14ac:dyDescent="0.3">
      <c r="A238" s="81" t="s">
        <v>159</v>
      </c>
      <c r="B238" s="94" t="s">
        <v>318</v>
      </c>
      <c r="C238" s="95" t="s">
        <v>411</v>
      </c>
      <c r="D238" s="85" t="s">
        <v>383</v>
      </c>
      <c r="E238" s="95" t="s">
        <v>446</v>
      </c>
      <c r="F238" s="95" t="s">
        <v>447</v>
      </c>
      <c r="G238" s="95"/>
      <c r="H238" s="95"/>
      <c r="I238" s="95"/>
      <c r="J238" s="95"/>
      <c r="K238" s="95"/>
      <c r="L238" s="95" t="str">
        <f>IFERROR(VLOOKUP(Table13[[#This Row],[College]],DeanContact!A:B,2,0),"")</f>
        <v>Kim Barnes</v>
      </c>
      <c r="M238" s="102"/>
      <c r="N238" s="106" t="s">
        <v>641</v>
      </c>
      <c r="O238" s="81" t="s">
        <v>678</v>
      </c>
      <c r="P238" s="81">
        <v>7</v>
      </c>
    </row>
    <row r="239" spans="1:16" x14ac:dyDescent="0.3">
      <c r="A239" s="81" t="s">
        <v>393</v>
      </c>
      <c r="B239" s="81" t="s">
        <v>394</v>
      </c>
      <c r="C239" s="81" t="s">
        <v>414</v>
      </c>
      <c r="D239" s="19" t="s">
        <v>383</v>
      </c>
      <c r="E239" s="98" t="s">
        <v>751</v>
      </c>
      <c r="F239" s="81" t="s">
        <v>507</v>
      </c>
      <c r="G239" s="81"/>
      <c r="H239" s="81"/>
      <c r="I239" s="81"/>
      <c r="J239" s="81" t="s">
        <v>492</v>
      </c>
      <c r="K239" s="81"/>
      <c r="L239" s="81" t="str">
        <f>IFERROR(VLOOKUP(Table13[[#This Row],[College]],DeanContact!A:B,2,0),"")</f>
        <v>Valerie Lastinger</v>
      </c>
      <c r="M239" s="82"/>
      <c r="N239" s="83" t="s">
        <v>625</v>
      </c>
      <c r="O239" s="81" t="s">
        <v>678</v>
      </c>
      <c r="P239" s="81">
        <v>14</v>
      </c>
    </row>
    <row r="240" spans="1:16" x14ac:dyDescent="0.3">
      <c r="A240" s="81" t="s">
        <v>160</v>
      </c>
      <c r="B240" s="81" t="s">
        <v>319</v>
      </c>
      <c r="C240" s="81" t="s">
        <v>411</v>
      </c>
      <c r="D240" s="81" t="s">
        <v>383</v>
      </c>
      <c r="E240" s="97" t="s">
        <v>809</v>
      </c>
      <c r="F240" s="81" t="s">
        <v>447</v>
      </c>
      <c r="G240" s="81"/>
      <c r="H240" s="81"/>
      <c r="I240" s="81"/>
      <c r="J240" s="81"/>
      <c r="K240" s="81"/>
      <c r="L240" s="81" t="str">
        <f>IFERROR(VLOOKUP(Table13[[#This Row],[College]],DeanContact!A:B,2,0),"")</f>
        <v>Kim Barnes</v>
      </c>
      <c r="M240" s="82"/>
      <c r="N240" s="83" t="s">
        <v>641</v>
      </c>
      <c r="O240" s="81" t="s">
        <v>678</v>
      </c>
      <c r="P240" s="81">
        <v>7</v>
      </c>
    </row>
    <row r="241" spans="1:16" x14ac:dyDescent="0.3">
      <c r="A241" s="92" t="s">
        <v>807</v>
      </c>
      <c r="B241" s="93" t="s">
        <v>808</v>
      </c>
      <c r="C241" s="92" t="s">
        <v>414</v>
      </c>
      <c r="D241" s="19" t="s">
        <v>383</v>
      </c>
      <c r="E241" s="92" t="s">
        <v>577</v>
      </c>
      <c r="F241" s="92"/>
      <c r="G241" s="92"/>
      <c r="H241" s="92"/>
      <c r="I241" s="92"/>
      <c r="J241" s="92"/>
      <c r="K241" s="92"/>
      <c r="L241" s="92" t="str">
        <f>IFERROR(VLOOKUP(Table13[[#This Row],[College]],DeanContact!A:B,2,0),"")</f>
        <v>Valerie Lastinger</v>
      </c>
      <c r="M241" s="101">
        <v>45072</v>
      </c>
      <c r="N241" s="105"/>
      <c r="O241" s="92" t="s">
        <v>678</v>
      </c>
      <c r="P241" s="110"/>
    </row>
    <row r="242" spans="1:16" x14ac:dyDescent="0.3">
      <c r="A242" s="81" t="s">
        <v>572</v>
      </c>
      <c r="B242" s="85" t="s">
        <v>441</v>
      </c>
      <c r="C242" s="85" t="s">
        <v>440</v>
      </c>
      <c r="D242" s="85" t="s">
        <v>383</v>
      </c>
      <c r="E242" s="95" t="s">
        <v>406</v>
      </c>
      <c r="F242" s="95"/>
      <c r="G242" s="95"/>
      <c r="H242" s="95"/>
      <c r="I242" s="95"/>
      <c r="J242" s="95"/>
      <c r="K242" s="85"/>
      <c r="L242" s="95" t="str">
        <f>IFERROR(VLOOKUP(Table13[[#This Row],[College]],DeanContact!A:B,2,0),"")</f>
        <v>David Durham</v>
      </c>
      <c r="M242" s="86">
        <v>43862</v>
      </c>
      <c r="N242" s="106" t="s">
        <v>663</v>
      </c>
      <c r="O242" s="81" t="s">
        <v>678</v>
      </c>
      <c r="P242" s="8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C054-06AF-4E26-AD00-D62BB2960A41}">
  <dimension ref="E9:V32"/>
  <sheetViews>
    <sheetView topLeftCell="A10" workbookViewId="0">
      <selection activeCell="P9" sqref="P9:P32"/>
    </sheetView>
  </sheetViews>
  <sheetFormatPr defaultRowHeight="13.2" x14ac:dyDescent="0.25"/>
  <sheetData>
    <row r="9" spans="16:22" x14ac:dyDescent="0.25">
      <c r="P9" t="s">
        <v>681</v>
      </c>
      <c r="Q9" t="s">
        <v>682</v>
      </c>
      <c r="R9" t="s">
        <v>683</v>
      </c>
      <c r="S9" t="s">
        <v>684</v>
      </c>
      <c r="T9" t="s">
        <v>685</v>
      </c>
      <c r="U9">
        <v>40</v>
      </c>
      <c r="V9">
        <v>40</v>
      </c>
    </row>
    <row r="10" spans="16:22" x14ac:dyDescent="0.25">
      <c r="P10" t="s">
        <v>686</v>
      </c>
      <c r="Q10" t="s">
        <v>687</v>
      </c>
      <c r="R10" t="s">
        <v>683</v>
      </c>
      <c r="S10" t="s">
        <v>684</v>
      </c>
      <c r="T10" t="s">
        <v>688</v>
      </c>
      <c r="U10">
        <v>30</v>
      </c>
      <c r="V10">
        <v>30</v>
      </c>
    </row>
    <row r="11" spans="16:22" x14ac:dyDescent="0.25">
      <c r="P11" t="s">
        <v>689</v>
      </c>
      <c r="Q11" t="s">
        <v>690</v>
      </c>
      <c r="R11" t="s">
        <v>683</v>
      </c>
      <c r="S11" t="s">
        <v>684</v>
      </c>
      <c r="U11">
        <v>30</v>
      </c>
      <c r="V11">
        <v>30</v>
      </c>
    </row>
    <row r="12" spans="16:22" x14ac:dyDescent="0.25">
      <c r="P12" t="s">
        <v>691</v>
      </c>
      <c r="Q12" t="s">
        <v>692</v>
      </c>
      <c r="R12" t="s">
        <v>683</v>
      </c>
      <c r="S12" t="s">
        <v>684</v>
      </c>
      <c r="T12" t="s">
        <v>688</v>
      </c>
      <c r="U12">
        <v>30</v>
      </c>
      <c r="V12">
        <v>30</v>
      </c>
    </row>
    <row r="13" spans="16:22" x14ac:dyDescent="0.25">
      <c r="P13" t="s">
        <v>693</v>
      </c>
      <c r="Q13" t="s">
        <v>694</v>
      </c>
      <c r="R13" t="s">
        <v>683</v>
      </c>
      <c r="S13" t="s">
        <v>684</v>
      </c>
      <c r="T13" t="s">
        <v>695</v>
      </c>
      <c r="U13">
        <v>104</v>
      </c>
      <c r="V13">
        <v>104</v>
      </c>
    </row>
    <row r="14" spans="16:22" x14ac:dyDescent="0.25">
      <c r="P14" t="s">
        <v>696</v>
      </c>
      <c r="Q14" t="s">
        <v>697</v>
      </c>
      <c r="R14" t="s">
        <v>683</v>
      </c>
      <c r="S14" t="s">
        <v>684</v>
      </c>
      <c r="T14" t="s">
        <v>685</v>
      </c>
      <c r="U14">
        <v>40</v>
      </c>
      <c r="V14">
        <v>40</v>
      </c>
    </row>
    <row r="15" spans="16:22" x14ac:dyDescent="0.25">
      <c r="P15" t="s">
        <v>698</v>
      </c>
      <c r="Q15" t="s">
        <v>699</v>
      </c>
      <c r="R15" t="s">
        <v>683</v>
      </c>
      <c r="S15" t="s">
        <v>684</v>
      </c>
      <c r="T15" t="s">
        <v>688</v>
      </c>
      <c r="U15">
        <v>40</v>
      </c>
      <c r="V15">
        <v>40</v>
      </c>
    </row>
    <row r="16" spans="16:22" x14ac:dyDescent="0.25">
      <c r="P16" t="s">
        <v>700</v>
      </c>
      <c r="Q16" t="s">
        <v>701</v>
      </c>
      <c r="R16" t="s">
        <v>683</v>
      </c>
      <c r="S16" t="s">
        <v>684</v>
      </c>
      <c r="U16">
        <v>40</v>
      </c>
      <c r="V16">
        <v>40</v>
      </c>
    </row>
    <row r="17" spans="5:22" ht="14.4" x14ac:dyDescent="0.3">
      <c r="E17" s="10" t="s">
        <v>566</v>
      </c>
      <c r="F17" t="str">
        <f t="shared" ref="F17:F23" si="0">_xlfn.CONCAT(E17,",",F18)</f>
        <v>ADRC,ENLM,FHYD,FMAN,FOR,RPTR,WDSC,WMAN,</v>
      </c>
      <c r="P17" t="s">
        <v>702</v>
      </c>
      <c r="Q17" t="s">
        <v>703</v>
      </c>
      <c r="R17" t="s">
        <v>683</v>
      </c>
      <c r="S17" t="s">
        <v>704</v>
      </c>
      <c r="T17" t="s">
        <v>685</v>
      </c>
      <c r="U17">
        <v>30</v>
      </c>
      <c r="V17">
        <v>30</v>
      </c>
    </row>
    <row r="18" spans="5:22" ht="14.4" x14ac:dyDescent="0.3">
      <c r="E18" s="11" t="s">
        <v>423</v>
      </c>
      <c r="F18" t="str">
        <f t="shared" si="0"/>
        <v>ENLM,FHYD,FMAN,FOR,RPTR,WDSC,WMAN,</v>
      </c>
      <c r="P18" t="s">
        <v>705</v>
      </c>
      <c r="Q18" t="s">
        <v>706</v>
      </c>
      <c r="R18" t="s">
        <v>683</v>
      </c>
      <c r="S18" t="s">
        <v>684</v>
      </c>
      <c r="T18" t="s">
        <v>688</v>
      </c>
      <c r="U18">
        <v>26</v>
      </c>
      <c r="V18">
        <v>26</v>
      </c>
    </row>
    <row r="19" spans="5:22" ht="14.4" x14ac:dyDescent="0.3">
      <c r="E19" s="10" t="s">
        <v>324</v>
      </c>
      <c r="F19" t="str">
        <f t="shared" si="0"/>
        <v>FHYD,FMAN,FOR,RPTR,WDSC,WMAN,</v>
      </c>
      <c r="P19" t="s">
        <v>707</v>
      </c>
      <c r="Q19" t="s">
        <v>708</v>
      </c>
      <c r="R19" t="s">
        <v>683</v>
      </c>
      <c r="S19" t="s">
        <v>684</v>
      </c>
      <c r="T19" t="s">
        <v>685</v>
      </c>
      <c r="U19">
        <v>30</v>
      </c>
      <c r="V19">
        <v>30</v>
      </c>
    </row>
    <row r="20" spans="5:22" ht="14.4" x14ac:dyDescent="0.3">
      <c r="E20" s="11" t="s">
        <v>71</v>
      </c>
      <c r="F20" t="str">
        <f t="shared" si="0"/>
        <v>FMAN,FOR,RPTR,WDSC,WMAN,</v>
      </c>
      <c r="P20" t="s">
        <v>709</v>
      </c>
      <c r="Q20" t="s">
        <v>710</v>
      </c>
      <c r="R20" t="s">
        <v>683</v>
      </c>
      <c r="S20" t="s">
        <v>684</v>
      </c>
      <c r="U20">
        <v>40</v>
      </c>
      <c r="V20">
        <v>40</v>
      </c>
    </row>
    <row r="21" spans="5:22" ht="14.4" x14ac:dyDescent="0.3">
      <c r="E21" s="10" t="s">
        <v>73</v>
      </c>
      <c r="F21" t="str">
        <f t="shared" si="0"/>
        <v>FOR,RPTR,WDSC,WMAN,</v>
      </c>
      <c r="P21" t="s">
        <v>711</v>
      </c>
      <c r="Q21" t="s">
        <v>712</v>
      </c>
      <c r="R21" t="s">
        <v>683</v>
      </c>
      <c r="S21" t="s">
        <v>684</v>
      </c>
      <c r="T21" t="s">
        <v>688</v>
      </c>
      <c r="U21">
        <v>40</v>
      </c>
      <c r="V21">
        <v>40</v>
      </c>
    </row>
    <row r="22" spans="5:22" ht="14.4" x14ac:dyDescent="0.3">
      <c r="E22" s="11" t="s">
        <v>140</v>
      </c>
      <c r="F22" t="str">
        <f t="shared" si="0"/>
        <v>RPTR,WDSC,WMAN,</v>
      </c>
      <c r="P22" t="s">
        <v>713</v>
      </c>
      <c r="Q22" t="s">
        <v>714</v>
      </c>
      <c r="R22" t="s">
        <v>683</v>
      </c>
      <c r="S22" t="s">
        <v>684</v>
      </c>
      <c r="U22">
        <v>30</v>
      </c>
      <c r="V22">
        <v>30</v>
      </c>
    </row>
    <row r="23" spans="5:22" ht="14.4" x14ac:dyDescent="0.3">
      <c r="E23" s="10" t="s">
        <v>159</v>
      </c>
      <c r="F23" t="str">
        <f t="shared" si="0"/>
        <v>WDSC,WMAN,</v>
      </c>
      <c r="P23" t="s">
        <v>715</v>
      </c>
      <c r="Q23" t="s">
        <v>716</v>
      </c>
      <c r="R23" t="s">
        <v>683</v>
      </c>
      <c r="S23" t="s">
        <v>684</v>
      </c>
      <c r="T23" t="s">
        <v>688</v>
      </c>
      <c r="U23">
        <v>30</v>
      </c>
      <c r="V23">
        <v>30</v>
      </c>
    </row>
    <row r="24" spans="5:22" ht="14.4" x14ac:dyDescent="0.3">
      <c r="E24" s="11" t="s">
        <v>160</v>
      </c>
      <c r="F24" t="str">
        <f>_xlfn.CONCAT(E24,",",F25)</f>
        <v>WMAN,</v>
      </c>
      <c r="P24" t="s">
        <v>717</v>
      </c>
      <c r="Q24" t="s">
        <v>718</v>
      </c>
      <c r="R24" t="s">
        <v>683</v>
      </c>
      <c r="S24" t="s">
        <v>684</v>
      </c>
      <c r="T24" t="s">
        <v>688</v>
      </c>
      <c r="U24">
        <v>40</v>
      </c>
      <c r="V24">
        <v>40</v>
      </c>
    </row>
    <row r="25" spans="5:22" x14ac:dyDescent="0.25">
      <c r="P25" t="s">
        <v>719</v>
      </c>
      <c r="Q25" t="s">
        <v>720</v>
      </c>
      <c r="R25" t="s">
        <v>683</v>
      </c>
      <c r="S25" t="s">
        <v>684</v>
      </c>
      <c r="T25" t="s">
        <v>685</v>
      </c>
      <c r="U25">
        <v>40</v>
      </c>
      <c r="V25">
        <v>40</v>
      </c>
    </row>
    <row r="26" spans="5:22" x14ac:dyDescent="0.25">
      <c r="P26" t="s">
        <v>721</v>
      </c>
      <c r="Q26" t="s">
        <v>722</v>
      </c>
      <c r="R26" t="s">
        <v>683</v>
      </c>
      <c r="S26" t="s">
        <v>684</v>
      </c>
      <c r="T26" t="s">
        <v>688</v>
      </c>
      <c r="U26">
        <v>40</v>
      </c>
      <c r="V26">
        <v>40</v>
      </c>
    </row>
    <row r="27" spans="5:22" x14ac:dyDescent="0.25">
      <c r="P27" t="s">
        <v>723</v>
      </c>
      <c r="Q27" t="s">
        <v>724</v>
      </c>
      <c r="R27" t="s">
        <v>683</v>
      </c>
      <c r="S27" t="s">
        <v>684</v>
      </c>
      <c r="T27" t="s">
        <v>685</v>
      </c>
      <c r="U27">
        <v>30</v>
      </c>
      <c r="V27">
        <v>30</v>
      </c>
    </row>
    <row r="28" spans="5:22" x14ac:dyDescent="0.25">
      <c r="P28" t="s">
        <v>725</v>
      </c>
      <c r="Q28" t="s">
        <v>726</v>
      </c>
      <c r="R28" t="s">
        <v>683</v>
      </c>
      <c r="S28" t="s">
        <v>684</v>
      </c>
      <c r="T28" t="s">
        <v>695</v>
      </c>
      <c r="U28">
        <v>63</v>
      </c>
      <c r="V28">
        <v>63</v>
      </c>
    </row>
    <row r="29" spans="5:22" x14ac:dyDescent="0.25">
      <c r="P29" t="s">
        <v>727</v>
      </c>
      <c r="Q29" t="s">
        <v>728</v>
      </c>
      <c r="R29" t="s">
        <v>683</v>
      </c>
      <c r="S29" t="s">
        <v>684</v>
      </c>
      <c r="T29" t="s">
        <v>695</v>
      </c>
      <c r="U29">
        <v>63</v>
      </c>
      <c r="V29">
        <v>63</v>
      </c>
    </row>
    <row r="30" spans="5:22" x14ac:dyDescent="0.25">
      <c r="P30" t="s">
        <v>729</v>
      </c>
      <c r="Q30" t="s">
        <v>730</v>
      </c>
      <c r="R30" t="s">
        <v>683</v>
      </c>
      <c r="S30" t="s">
        <v>684</v>
      </c>
      <c r="T30" t="s">
        <v>688</v>
      </c>
      <c r="U30">
        <v>30</v>
      </c>
      <c r="V30">
        <v>30</v>
      </c>
    </row>
    <row r="31" spans="5:22" x14ac:dyDescent="0.25">
      <c r="P31" t="s">
        <v>731</v>
      </c>
      <c r="Q31" t="s">
        <v>732</v>
      </c>
      <c r="R31" t="s">
        <v>683</v>
      </c>
      <c r="S31" t="s">
        <v>684</v>
      </c>
      <c r="T31" t="s">
        <v>685</v>
      </c>
      <c r="U31">
        <v>30</v>
      </c>
      <c r="V31">
        <v>30</v>
      </c>
    </row>
    <row r="32" spans="5:22" x14ac:dyDescent="0.25">
      <c r="P32" t="s">
        <v>733</v>
      </c>
      <c r="Q32" t="s">
        <v>734</v>
      </c>
      <c r="R32" t="s">
        <v>683</v>
      </c>
      <c r="S32" t="s">
        <v>684</v>
      </c>
      <c r="T32" t="s">
        <v>688</v>
      </c>
      <c r="U32">
        <v>40</v>
      </c>
      <c r="V32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D8D38-F48C-4952-914E-B5BD83A431F2}">
  <dimension ref="A1:B23"/>
  <sheetViews>
    <sheetView workbookViewId="0">
      <selection activeCell="C37" sqref="C37"/>
    </sheetView>
  </sheetViews>
  <sheetFormatPr defaultRowHeight="13.2" x14ac:dyDescent="0.25"/>
  <cols>
    <col min="1" max="1" width="12.88671875" bestFit="1" customWidth="1"/>
    <col min="2" max="2" width="15.33203125" customWidth="1"/>
  </cols>
  <sheetData>
    <row r="1" spans="1:2" x14ac:dyDescent="0.25">
      <c r="A1" t="s">
        <v>410</v>
      </c>
      <c r="B1" t="s">
        <v>575</v>
      </c>
    </row>
    <row r="2" spans="1:2" x14ac:dyDescent="0.25">
      <c r="A2" s="4" t="s">
        <v>412</v>
      </c>
      <c r="B2" s="78" t="s">
        <v>806</v>
      </c>
    </row>
    <row r="3" spans="1:2" x14ac:dyDescent="0.25">
      <c r="A3" s="4" t="s">
        <v>414</v>
      </c>
      <c r="B3" s="6" t="s">
        <v>577</v>
      </c>
    </row>
    <row r="4" spans="1:2" x14ac:dyDescent="0.25">
      <c r="A4" s="4" t="s">
        <v>413</v>
      </c>
      <c r="B4" s="5" t="s">
        <v>428</v>
      </c>
    </row>
    <row r="5" spans="1:2" x14ac:dyDescent="0.25">
      <c r="A5" s="4" t="s">
        <v>415</v>
      </c>
      <c r="B5" s="6" t="s">
        <v>825</v>
      </c>
    </row>
    <row r="6" spans="1:2" x14ac:dyDescent="0.25">
      <c r="A6" s="4" t="s">
        <v>578</v>
      </c>
      <c r="B6" s="5" t="s">
        <v>588</v>
      </c>
    </row>
    <row r="7" spans="1:2" x14ac:dyDescent="0.25">
      <c r="A7" s="4" t="s">
        <v>579</v>
      </c>
      <c r="B7" s="6" t="s">
        <v>817</v>
      </c>
    </row>
    <row r="8" spans="1:2" x14ac:dyDescent="0.25">
      <c r="A8" s="4" t="s">
        <v>472</v>
      </c>
      <c r="B8" s="5" t="s">
        <v>581</v>
      </c>
    </row>
    <row r="9" spans="1:2" x14ac:dyDescent="0.25">
      <c r="A9" s="4" t="s">
        <v>429</v>
      </c>
      <c r="B9" s="6" t="s">
        <v>580</v>
      </c>
    </row>
    <row r="10" spans="1:2" ht="14.4" x14ac:dyDescent="0.25">
      <c r="A10" s="4" t="s">
        <v>438</v>
      </c>
      <c r="B10" s="7" t="s">
        <v>540</v>
      </c>
    </row>
    <row r="11" spans="1:2" ht="14.4" x14ac:dyDescent="0.25">
      <c r="A11" s="8" t="s">
        <v>440</v>
      </c>
      <c r="B11" s="7" t="s">
        <v>540</v>
      </c>
    </row>
    <row r="12" spans="1:2" ht="14.4" x14ac:dyDescent="0.25">
      <c r="A12" s="8" t="s">
        <v>426</v>
      </c>
      <c r="B12" s="7" t="s">
        <v>540</v>
      </c>
    </row>
    <row r="13" spans="1:2" x14ac:dyDescent="0.25">
      <c r="A13" s="4" t="s">
        <v>449</v>
      </c>
      <c r="B13" t="s">
        <v>585</v>
      </c>
    </row>
    <row r="14" spans="1:2" x14ac:dyDescent="0.25">
      <c r="A14" s="4" t="s">
        <v>452</v>
      </c>
      <c r="B14" s="9" t="s">
        <v>334</v>
      </c>
    </row>
    <row r="15" spans="1:2" x14ac:dyDescent="0.25">
      <c r="A15" s="4" t="s">
        <v>448</v>
      </c>
      <c r="B15" s="9" t="s">
        <v>600</v>
      </c>
    </row>
    <row r="16" spans="1:2" x14ac:dyDescent="0.25">
      <c r="A16" s="4" t="s">
        <v>448</v>
      </c>
      <c r="B16" s="9" t="s">
        <v>601</v>
      </c>
    </row>
    <row r="17" spans="1:2" x14ac:dyDescent="0.25">
      <c r="A17" s="4" t="s">
        <v>411</v>
      </c>
      <c r="B17" t="s">
        <v>389</v>
      </c>
    </row>
    <row r="18" spans="1:2" x14ac:dyDescent="0.25">
      <c r="A18" s="4" t="s">
        <v>599</v>
      </c>
      <c r="B18" s="9" t="s">
        <v>478</v>
      </c>
    </row>
    <row r="19" spans="1:2" x14ac:dyDescent="0.25">
      <c r="A19" s="8" t="s">
        <v>99</v>
      </c>
      <c r="B19" s="9" t="s">
        <v>823</v>
      </c>
    </row>
    <row r="20" spans="1:2" x14ac:dyDescent="0.25">
      <c r="A20" s="4" t="s">
        <v>427</v>
      </c>
      <c r="B20" s="9" t="s">
        <v>602</v>
      </c>
    </row>
    <row r="21" spans="1:2" x14ac:dyDescent="0.25">
      <c r="A21" s="4" t="s">
        <v>459</v>
      </c>
      <c r="B21" s="9" t="s">
        <v>601</v>
      </c>
    </row>
    <row r="22" spans="1:2" x14ac:dyDescent="0.25">
      <c r="A22" s="4" t="s">
        <v>461</v>
      </c>
      <c r="B22" t="s">
        <v>461</v>
      </c>
    </row>
    <row r="23" spans="1:2" x14ac:dyDescent="0.25">
      <c r="A23" s="4" t="s">
        <v>597</v>
      </c>
      <c r="B23" t="s">
        <v>736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SLI</vt:lpstr>
      <vt:lpstr>Sheet1</vt:lpstr>
      <vt:lpstr>DeanContact</vt:lpstr>
    </vt:vector>
  </TitlesOfParts>
  <Company>WVU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McCoy</dc:creator>
  <cp:lastModifiedBy>Christopher Frum</cp:lastModifiedBy>
  <cp:lastPrinted>2016-07-07T14:13:42Z</cp:lastPrinted>
  <dcterms:created xsi:type="dcterms:W3CDTF">2009-04-08T14:06:38Z</dcterms:created>
  <dcterms:modified xsi:type="dcterms:W3CDTF">2023-08-30T15:12:19Z</dcterms:modified>
</cp:coreProperties>
</file>